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45" windowWidth="10515" windowHeight="4935"/>
  </bookViews>
  <sheets>
    <sheet name="Sumário Executivo" sheetId="1" r:id="rId1"/>
    <sheet name="Regionais- Formalização" sheetId="2" r:id="rId2"/>
    <sheet name="Regionais - Inadimplencia" sheetId="6" state="hidden" r:id="rId3"/>
    <sheet name="Plan1" sheetId="5" state="hidden" r:id="rId4"/>
    <sheet name="Plan2" sheetId="7" state="hidden" r:id="rId5"/>
    <sheet name="Atividades" sheetId="29" r:id="rId6"/>
    <sheet name="Inadimplencia" sheetId="30" r:id="rId7"/>
  </sheets>
  <definedNames>
    <definedName name="_xlnm._FilterDatabase" localSheetId="6" hidden="1">Inadimplencia!$A$1:$F$855</definedName>
    <definedName name="_xlnm._FilterDatabase" localSheetId="2" hidden="1">'Regionais - Inadimplencia'!$A$4:$E$857</definedName>
    <definedName name="_xlnm._FilterDatabase" localSheetId="1" hidden="1">'Regionais- Formalização'!$A$17:$F$872</definedName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I10" i="30"/>
  <c r="H10"/>
  <c r="J9"/>
  <c r="J8"/>
  <c r="J7"/>
  <c r="J6"/>
  <c r="J5"/>
  <c r="J4"/>
  <c r="J3"/>
  <c r="J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2"/>
  <c r="D855"/>
  <c r="J10" l="1"/>
  <c r="D7" i="2" l="1"/>
  <c r="C38" i="29"/>
  <c r="D38" s="1"/>
  <c r="D30"/>
  <c r="D23"/>
  <c r="D22"/>
  <c r="D14"/>
  <c r="D7"/>
  <c r="E7" s="1"/>
  <c r="D15" l="1"/>
  <c r="D31"/>
  <c r="D11"/>
  <c r="D19"/>
  <c r="D27"/>
  <c r="D35"/>
  <c r="D10"/>
  <c r="D18"/>
  <c r="D26"/>
  <c r="D34"/>
  <c r="D9"/>
  <c r="D13"/>
  <c r="D17"/>
  <c r="D21"/>
  <c r="D25"/>
  <c r="D29"/>
  <c r="D33"/>
  <c r="D37"/>
  <c r="D8"/>
  <c r="D12"/>
  <c r="D16"/>
  <c r="D20"/>
  <c r="D24"/>
  <c r="D28"/>
  <c r="D32"/>
  <c r="D36"/>
  <c r="E8"/>
  <c r="E9" s="1"/>
  <c r="E10" s="1"/>
  <c r="E11" s="1"/>
  <c r="M161" i="2"/>
  <c r="L161"/>
  <c r="F582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20"/>
  <c r="D873"/>
  <c r="I30" i="1"/>
  <c r="I31" s="1"/>
  <c r="I32" s="1"/>
  <c r="I6"/>
  <c r="E12" i="29" l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286" i="2"/>
  <c r="E597"/>
  <c r="E719"/>
  <c r="E21"/>
  <c r="E115"/>
  <c r="E595"/>
  <c r="E268"/>
  <c r="E866"/>
  <c r="E360"/>
  <c r="E690"/>
  <c r="E505"/>
  <c r="E815"/>
  <c r="E771"/>
  <c r="E349"/>
  <c r="E591"/>
  <c r="E588"/>
  <c r="E210"/>
  <c r="E54"/>
  <c r="E260"/>
  <c r="E537"/>
  <c r="E290"/>
  <c r="E49"/>
  <c r="E401"/>
  <c r="E243"/>
  <c r="E429"/>
  <c r="E56"/>
  <c r="E565"/>
  <c r="E800"/>
  <c r="E441"/>
  <c r="E185"/>
  <c r="E820"/>
  <c r="E682"/>
  <c r="E326"/>
  <c r="E751"/>
  <c r="E523"/>
  <c r="E491"/>
  <c r="E135"/>
  <c r="E635"/>
  <c r="E241"/>
  <c r="E330"/>
  <c r="E315"/>
  <c r="E237"/>
  <c r="E440"/>
  <c r="E22"/>
  <c r="E371"/>
  <c r="E297"/>
  <c r="E145"/>
  <c r="E587"/>
  <c r="E419"/>
  <c r="E208"/>
  <c r="E320"/>
  <c r="E480"/>
  <c r="E693"/>
  <c r="E859"/>
  <c r="E467"/>
  <c r="E730"/>
  <c r="E184"/>
  <c r="E274"/>
  <c r="E663"/>
  <c r="E174"/>
  <c r="E120"/>
  <c r="E304"/>
  <c r="E170"/>
  <c r="E422"/>
  <c r="E114"/>
  <c r="E727"/>
  <c r="E845"/>
  <c r="E400"/>
  <c r="E697"/>
  <c r="E559" l="1"/>
  <c r="E61"/>
  <c r="E512"/>
  <c r="E240"/>
  <c r="E475"/>
  <c r="E196"/>
  <c r="E802"/>
  <c r="E664"/>
  <c r="E161"/>
  <c r="E833"/>
  <c r="E105"/>
  <c r="E378"/>
  <c r="E143"/>
  <c r="E709"/>
  <c r="E838"/>
  <c r="E848"/>
  <c r="E352"/>
  <c r="E749"/>
  <c r="E34"/>
  <c r="E434"/>
  <c r="E835"/>
  <c r="E484"/>
  <c r="E40"/>
  <c r="E839"/>
  <c r="E573"/>
  <c r="E453"/>
  <c r="E612"/>
  <c r="E733"/>
  <c r="E425"/>
  <c r="E794"/>
  <c r="E634"/>
  <c r="E580"/>
  <c r="E564"/>
  <c r="E430"/>
  <c r="E305"/>
  <c r="E743"/>
  <c r="E688"/>
  <c r="E764"/>
  <c r="E381"/>
  <c r="E125"/>
  <c r="E48"/>
  <c r="E229"/>
  <c r="E510"/>
  <c r="E768"/>
  <c r="E658"/>
  <c r="E517"/>
  <c r="E173"/>
  <c r="E69"/>
  <c r="E647"/>
  <c r="E609"/>
  <c r="E674"/>
  <c r="E64"/>
  <c r="E116"/>
  <c r="E280"/>
  <c r="E529"/>
  <c r="E88"/>
  <c r="E770"/>
  <c r="E102"/>
  <c r="E193"/>
  <c r="E43"/>
  <c r="E331"/>
  <c r="E416"/>
  <c r="E708"/>
  <c r="E791"/>
  <c r="E159"/>
  <c r="E799"/>
  <c r="E222"/>
  <c r="E829"/>
  <c r="E691"/>
  <c r="E215"/>
  <c r="E448"/>
  <c r="E803"/>
  <c r="E292"/>
  <c r="E787"/>
  <c r="E655"/>
  <c r="E246"/>
  <c r="E314"/>
  <c r="E437"/>
  <c r="E825"/>
  <c r="E277"/>
  <c r="E696"/>
  <c r="E589"/>
  <c r="E132"/>
  <c r="E535"/>
  <c r="E548"/>
  <c r="E754"/>
  <c r="E245"/>
  <c r="E657"/>
  <c r="E666"/>
  <c r="E796"/>
  <c r="E72"/>
  <c r="E128"/>
  <c r="E619"/>
  <c r="E538"/>
  <c r="E731"/>
  <c r="E160"/>
  <c r="E639"/>
  <c r="E153"/>
  <c r="E603"/>
  <c r="E25"/>
  <c r="E662"/>
  <c r="E525"/>
  <c r="E294"/>
  <c r="E134"/>
  <c r="E871"/>
  <c r="E398"/>
  <c r="E361"/>
  <c r="E262"/>
  <c r="E211"/>
  <c r="E412"/>
  <c r="E504"/>
  <c r="E106"/>
  <c r="E653"/>
  <c r="E284"/>
  <c r="E456"/>
  <c r="E423"/>
  <c r="E717"/>
  <c r="E87"/>
  <c r="E93"/>
  <c r="E375"/>
  <c r="E321"/>
  <c r="E763"/>
  <c r="E357"/>
  <c r="E795"/>
  <c r="E582"/>
  <c r="E78"/>
  <c r="E808"/>
  <c r="E265"/>
  <c r="E30"/>
  <c r="E557"/>
  <c r="E667"/>
  <c r="E626"/>
  <c r="E846"/>
  <c r="E628"/>
  <c r="E466"/>
  <c r="E853"/>
  <c r="E461"/>
  <c r="E740"/>
  <c r="E435"/>
  <c r="E127"/>
  <c r="E555"/>
  <c r="E624"/>
  <c r="E660"/>
  <c r="E773"/>
  <c r="E345"/>
  <c r="E36"/>
  <c r="E236"/>
  <c r="E85"/>
  <c r="E692"/>
  <c r="E309"/>
  <c r="E734"/>
  <c r="E139"/>
  <c r="E757"/>
  <c r="E843"/>
  <c r="E761"/>
  <c r="E470"/>
  <c r="E680"/>
  <c r="E99"/>
  <c r="E45"/>
  <c r="E372"/>
  <c r="E847"/>
  <c r="E568"/>
  <c r="E141"/>
  <c r="E365"/>
  <c r="E373"/>
  <c r="E355"/>
  <c r="E722"/>
  <c r="E528"/>
  <c r="E100"/>
  <c r="E150"/>
  <c r="E295"/>
  <c r="E543"/>
  <c r="E627"/>
  <c r="E238"/>
  <c r="E39"/>
  <c r="E632"/>
  <c r="E359"/>
  <c r="E834"/>
  <c r="E873"/>
  <c r="E31"/>
  <c r="E50"/>
  <c r="E849"/>
  <c r="E379"/>
  <c r="E46"/>
  <c r="E113"/>
  <c r="E739"/>
  <c r="E762"/>
  <c r="E454"/>
  <c r="E642"/>
  <c r="E545"/>
  <c r="E782"/>
  <c r="E346"/>
  <c r="E729"/>
  <c r="E424"/>
  <c r="E661"/>
  <c r="E516"/>
  <c r="E665"/>
  <c r="E747"/>
  <c r="E816"/>
  <c r="E151"/>
  <c r="E232"/>
  <c r="E266"/>
  <c r="E556"/>
  <c r="E788"/>
  <c r="E287"/>
  <c r="E630"/>
  <c r="E432"/>
  <c r="E71"/>
  <c r="E547"/>
  <c r="E426"/>
  <c r="E341"/>
  <c r="E669"/>
  <c r="E850"/>
  <c r="E44"/>
  <c r="E157"/>
  <c r="E202"/>
  <c r="E27"/>
  <c r="E607"/>
  <c r="E553"/>
  <c r="E801"/>
  <c r="E325"/>
  <c r="E67"/>
  <c r="E742"/>
  <c r="E111"/>
  <c r="E149"/>
  <c r="E601"/>
  <c r="E177"/>
  <c r="E496"/>
  <c r="E725"/>
  <c r="E380"/>
  <c r="E509"/>
  <c r="E844"/>
  <c r="E779"/>
  <c r="E704"/>
  <c r="E824"/>
  <c r="E780"/>
  <c r="E165"/>
  <c r="E406"/>
  <c r="E255"/>
  <c r="E707"/>
  <c r="E758"/>
  <c r="E732"/>
  <c r="E182"/>
  <c r="E576"/>
  <c r="E610"/>
  <c r="E205"/>
  <c r="E797"/>
  <c r="E354"/>
  <c r="E631"/>
  <c r="E539"/>
  <c r="E393"/>
  <c r="E852"/>
  <c r="E552"/>
  <c r="E726"/>
  <c r="E272"/>
  <c r="E73"/>
  <c r="E362"/>
  <c r="E162"/>
  <c r="E532"/>
  <c r="E335"/>
  <c r="E275"/>
  <c r="E121"/>
  <c r="E41"/>
  <c r="E772"/>
  <c r="E235"/>
  <c r="E418"/>
  <c r="E499"/>
  <c r="E452"/>
  <c r="E689"/>
  <c r="E223"/>
  <c r="E347"/>
  <c r="E738"/>
  <c r="E296"/>
  <c r="E176"/>
  <c r="E810"/>
  <c r="E861"/>
  <c r="E411"/>
  <c r="E52"/>
  <c r="E276"/>
  <c r="E602"/>
  <c r="E137"/>
  <c r="E718"/>
  <c r="E563"/>
  <c r="E147"/>
  <c r="E187"/>
  <c r="E558"/>
  <c r="E745"/>
  <c r="E94"/>
  <c r="E351"/>
  <c r="E870"/>
  <c r="E569"/>
  <c r="E388"/>
  <c r="E242"/>
  <c r="E673"/>
  <c r="E837"/>
  <c r="E678"/>
  <c r="E755"/>
  <c r="E163"/>
  <c r="E91"/>
  <c r="E728"/>
  <c r="E431"/>
  <c r="E199"/>
  <c r="E82"/>
  <c r="E123"/>
  <c r="E28"/>
  <c r="E455"/>
  <c r="E51"/>
  <c r="E474"/>
  <c r="E178"/>
  <c r="E213"/>
  <c r="E822"/>
  <c r="E598"/>
  <c r="E220"/>
  <c r="E413"/>
  <c r="E203"/>
  <c r="E776"/>
  <c r="E270"/>
  <c r="E228"/>
  <c r="E404"/>
  <c r="E677"/>
  <c r="E301"/>
  <c r="E583"/>
  <c r="E186"/>
  <c r="E89"/>
  <c r="E70"/>
  <c r="E112"/>
  <c r="E306"/>
  <c r="E720"/>
  <c r="E629"/>
  <c r="E107"/>
  <c r="E574"/>
  <c r="E188"/>
  <c r="E562"/>
  <c r="E646"/>
  <c r="E867"/>
  <c r="E384"/>
  <c r="E865"/>
  <c r="E79"/>
  <c r="E55"/>
  <c r="E390"/>
  <c r="E251"/>
  <c r="E620"/>
  <c r="E339"/>
  <c r="E521"/>
  <c r="E486"/>
  <c r="E200"/>
  <c r="E500"/>
  <c r="E868"/>
  <c r="E317"/>
  <c r="E201"/>
  <c r="E596"/>
  <c r="E526"/>
  <c r="E683"/>
  <c r="E81"/>
  <c r="E695"/>
  <c r="E487"/>
  <c r="E33"/>
  <c r="E702"/>
  <c r="E549"/>
  <c r="E118"/>
  <c r="E811"/>
  <c r="E473"/>
  <c r="E841"/>
  <c r="E308"/>
  <c r="E840"/>
  <c r="E336"/>
  <c r="E80"/>
  <c r="E672"/>
  <c r="E469"/>
  <c r="E864"/>
  <c r="E497"/>
  <c r="E192"/>
  <c r="E490"/>
  <c r="E775"/>
  <c r="E258"/>
  <c r="E278"/>
  <c r="E322"/>
  <c r="E307"/>
  <c r="E681"/>
  <c r="E765"/>
  <c r="E327"/>
  <c r="E96"/>
  <c r="E477"/>
  <c r="E104"/>
  <c r="E23"/>
  <c r="E637"/>
  <c r="E155"/>
  <c r="E750"/>
  <c r="E446"/>
  <c r="E394"/>
  <c r="E544"/>
  <c r="E724"/>
  <c r="E279"/>
  <c r="E832"/>
  <c r="E230"/>
  <c r="E636"/>
  <c r="E698"/>
  <c r="E367"/>
  <c r="E561"/>
  <c r="E415"/>
  <c r="E397"/>
  <c r="E98"/>
  <c r="E342"/>
  <c r="E95"/>
  <c r="E622"/>
  <c r="E366"/>
  <c r="E408"/>
  <c r="E399"/>
  <c r="E273"/>
  <c r="E458"/>
  <c r="E252"/>
  <c r="E621"/>
  <c r="E436"/>
  <c r="E737"/>
  <c r="E623"/>
  <c r="E316"/>
  <c r="E699"/>
  <c r="E198"/>
  <c r="E74"/>
  <c r="E414"/>
  <c r="E524"/>
  <c r="E566"/>
  <c r="E457"/>
  <c r="E350"/>
  <c r="E792"/>
  <c r="E68"/>
  <c r="E53"/>
  <c r="E289"/>
  <c r="E62"/>
  <c r="E337"/>
  <c r="E171"/>
  <c r="E807"/>
  <c r="E476"/>
  <c r="E374"/>
  <c r="E459"/>
  <c r="E546"/>
  <c r="E716"/>
  <c r="E86"/>
  <c r="E481"/>
  <c r="E20"/>
  <c r="E403"/>
  <c r="E777"/>
  <c r="E293"/>
  <c r="E759"/>
  <c r="E216"/>
  <c r="E858"/>
  <c r="E239"/>
  <c r="E527"/>
  <c r="E129"/>
  <c r="E254"/>
  <c r="E869"/>
  <c r="E190"/>
  <c r="E370"/>
  <c r="E540"/>
  <c r="E656"/>
  <c r="E551"/>
  <c r="E614"/>
  <c r="E571"/>
  <c r="E146"/>
  <c r="E670"/>
  <c r="E503"/>
  <c r="E460"/>
  <c r="E640"/>
  <c r="E427"/>
  <c r="E606"/>
  <c r="E108"/>
  <c r="E248"/>
  <c r="E804"/>
  <c r="E57"/>
  <c r="E410"/>
  <c r="E498"/>
  <c r="E694"/>
  <c r="E300"/>
  <c r="E219"/>
  <c r="E502"/>
  <c r="E741"/>
  <c r="E860"/>
  <c r="E645"/>
  <c r="E784"/>
  <c r="E391"/>
  <c r="E541"/>
  <c r="E818"/>
  <c r="E778"/>
  <c r="E826"/>
  <c r="E194"/>
  <c r="E156"/>
  <c r="E334"/>
  <c r="E578"/>
  <c r="E828"/>
  <c r="E110"/>
  <c r="E168"/>
  <c r="E368"/>
  <c r="E37"/>
  <c r="E746"/>
  <c r="E703"/>
  <c r="E207"/>
  <c r="E253"/>
  <c r="E736"/>
  <c r="E760"/>
  <c r="E392"/>
  <c r="E478"/>
  <c r="E585"/>
  <c r="E748"/>
  <c r="E577"/>
  <c r="E560"/>
  <c r="E489"/>
  <c r="E395"/>
  <c r="E789"/>
  <c r="E533"/>
  <c r="E197"/>
  <c r="E299"/>
  <c r="E783"/>
  <c r="E340"/>
  <c r="E842"/>
  <c r="E451"/>
  <c r="E468"/>
  <c r="E119"/>
  <c r="E862"/>
  <c r="E711"/>
  <c r="E218"/>
  <c r="E712"/>
  <c r="E175"/>
  <c r="E715"/>
  <c r="E138"/>
  <c r="E158"/>
  <c r="E26"/>
  <c r="E319"/>
  <c r="E298"/>
  <c r="E654"/>
  <c r="E329"/>
  <c r="E122"/>
  <c r="E706"/>
  <c r="E133"/>
  <c r="E409"/>
  <c r="E130"/>
  <c r="E421"/>
  <c r="E618"/>
  <c r="E785"/>
  <c r="E447"/>
  <c r="E790"/>
  <c r="E267"/>
  <c r="E594"/>
  <c r="E531"/>
  <c r="E83"/>
  <c r="E389"/>
  <c r="E518"/>
  <c r="E257"/>
  <c r="E462"/>
  <c r="E857"/>
  <c r="E181"/>
  <c r="E264"/>
  <c r="E353"/>
  <c r="E641"/>
  <c r="E249"/>
  <c r="E831"/>
  <c r="E263"/>
  <c r="E358"/>
  <c r="E806"/>
  <c r="E593"/>
  <c r="E206"/>
  <c r="E126"/>
  <c r="E668"/>
  <c r="E713"/>
  <c r="E369"/>
  <c r="E465"/>
  <c r="E638"/>
  <c r="E617"/>
  <c r="E385"/>
  <c r="E231"/>
  <c r="E124"/>
  <c r="E723"/>
  <c r="E671"/>
  <c r="E66"/>
  <c r="E180"/>
  <c r="E501"/>
  <c r="E364"/>
  <c r="E679"/>
  <c r="E164"/>
  <c r="E259"/>
  <c r="E554"/>
  <c r="E261"/>
  <c r="E488"/>
  <c r="E377"/>
  <c r="E302"/>
  <c r="E166"/>
  <c r="E356"/>
  <c r="E494"/>
  <c r="E144"/>
  <c r="E611"/>
  <c r="E269"/>
  <c r="E35"/>
  <c r="E60"/>
  <c r="E584"/>
  <c r="E344"/>
  <c r="E152"/>
  <c r="E752"/>
  <c r="E42"/>
  <c r="E592"/>
  <c r="E154"/>
  <c r="E542"/>
  <c r="E288"/>
  <c r="E519"/>
  <c r="E756"/>
  <c r="E195"/>
  <c r="E343"/>
  <c r="E687"/>
  <c r="E613"/>
  <c r="E189"/>
  <c r="E814"/>
  <c r="E303"/>
  <c r="E483"/>
  <c r="E700"/>
  <c r="E92"/>
  <c r="E633"/>
  <c r="E493"/>
  <c r="E534"/>
  <c r="E407"/>
  <c r="E479"/>
  <c r="E84"/>
  <c r="E515"/>
  <c r="E855"/>
  <c r="E63"/>
  <c r="E472"/>
  <c r="E428"/>
  <c r="E649"/>
  <c r="E103"/>
  <c r="E579"/>
  <c r="E58"/>
  <c r="E604"/>
  <c r="E506"/>
  <c r="E29"/>
  <c r="E805"/>
  <c r="E363"/>
  <c r="E836"/>
  <c r="E686"/>
  <c r="E169"/>
  <c r="E348"/>
  <c r="E685"/>
  <c r="E581"/>
  <c r="E402"/>
  <c r="E328"/>
  <c r="E854"/>
  <c r="E753"/>
  <c r="E817"/>
  <c r="E774"/>
  <c r="E651"/>
  <c r="E705"/>
  <c r="E823"/>
  <c r="E701"/>
  <c r="E323"/>
  <c r="E819"/>
  <c r="E615"/>
  <c r="E291"/>
  <c r="E443"/>
  <c r="E214"/>
  <c r="E599"/>
  <c r="E567"/>
  <c r="E131"/>
  <c r="E530"/>
  <c r="E233"/>
  <c r="E59"/>
  <c r="E439"/>
  <c r="E812"/>
  <c r="E507"/>
  <c r="E721"/>
  <c r="E813"/>
  <c r="E492"/>
  <c r="E386"/>
  <c r="E250"/>
  <c r="E830"/>
  <c r="E851"/>
  <c r="E625"/>
  <c r="E575"/>
  <c r="E684"/>
  <c r="E109"/>
  <c r="E101"/>
  <c r="E209"/>
  <c r="E32"/>
  <c r="E310"/>
  <c r="E47"/>
  <c r="E572"/>
  <c r="E605"/>
  <c r="E247"/>
  <c r="E444"/>
  <c r="E332"/>
  <c r="E420"/>
  <c r="E798"/>
  <c r="E659"/>
  <c r="E600"/>
  <c r="E863"/>
  <c r="E643"/>
  <c r="E872"/>
  <c r="E514"/>
  <c r="E513"/>
  <c r="E136"/>
  <c r="E485"/>
  <c r="E405"/>
  <c r="E212"/>
  <c r="E383"/>
  <c r="E172"/>
  <c r="E856"/>
  <c r="E827"/>
  <c r="E183"/>
  <c r="E97"/>
  <c r="E76"/>
  <c r="E735"/>
  <c r="E616"/>
  <c r="E495"/>
  <c r="E482"/>
  <c r="E650"/>
  <c r="E464"/>
  <c r="E282"/>
  <c r="E769"/>
  <c r="E511"/>
  <c r="E312"/>
  <c r="E608"/>
  <c r="E234"/>
  <c r="E148"/>
  <c r="E520"/>
  <c r="E376"/>
  <c r="E256"/>
  <c r="E338"/>
  <c r="E710"/>
  <c r="E809"/>
  <c r="E191"/>
  <c r="E438"/>
  <c r="E767"/>
  <c r="E227"/>
  <c r="E522"/>
  <c r="E313"/>
  <c r="E786"/>
  <c r="E417"/>
  <c r="E333"/>
  <c r="E271"/>
  <c r="E283"/>
  <c r="E450"/>
  <c r="E744"/>
  <c r="E586"/>
  <c r="E442"/>
  <c r="E318"/>
  <c r="E648"/>
  <c r="E781"/>
  <c r="E38"/>
  <c r="E167"/>
  <c r="E324"/>
  <c r="E140"/>
  <c r="E90"/>
  <c r="E644"/>
  <c r="E471"/>
  <c r="E75"/>
  <c r="E766"/>
  <c r="E793"/>
  <c r="E77"/>
  <c r="E221"/>
  <c r="E396"/>
  <c r="E285"/>
  <c r="E590"/>
  <c r="E142"/>
  <c r="E652"/>
  <c r="E224"/>
  <c r="E433"/>
  <c r="E179"/>
  <c r="E217"/>
  <c r="E24"/>
  <c r="E445"/>
  <c r="E311"/>
  <c r="E281"/>
  <c r="E387"/>
  <c r="E714"/>
  <c r="E117"/>
  <c r="E449"/>
  <c r="E382"/>
  <c r="E676"/>
  <c r="E550"/>
  <c r="E244"/>
  <c r="E570"/>
  <c r="E204"/>
  <c r="E65"/>
  <c r="E536"/>
  <c r="E508"/>
  <c r="E225"/>
  <c r="E675"/>
  <c r="E463"/>
  <c r="E226"/>
  <c r="E821"/>
  <c r="G33" i="1"/>
  <c r="C33"/>
  <c r="K163" i="2"/>
  <c r="L24" s="1"/>
  <c r="L160" l="1"/>
  <c r="L156"/>
  <c r="L162"/>
  <c r="L157"/>
  <c r="L153"/>
  <c r="L149"/>
  <c r="L145"/>
  <c r="L141"/>
  <c r="L137"/>
  <c r="L133"/>
  <c r="L129"/>
  <c r="L125"/>
  <c r="L121"/>
  <c r="L117"/>
  <c r="L113"/>
  <c r="L109"/>
  <c r="L105"/>
  <c r="L101"/>
  <c r="L97"/>
  <c r="L93"/>
  <c r="L89"/>
  <c r="L85"/>
  <c r="L81"/>
  <c r="L77"/>
  <c r="L73"/>
  <c r="L69"/>
  <c r="L65"/>
  <c r="L61"/>
  <c r="L57"/>
  <c r="L53"/>
  <c r="L49"/>
  <c r="L45"/>
  <c r="L41"/>
  <c r="L37"/>
  <c r="L33"/>
  <c r="L29"/>
  <c r="L25"/>
  <c r="L21"/>
  <c r="L163"/>
  <c r="L158"/>
  <c r="L154"/>
  <c r="L150"/>
  <c r="L146"/>
  <c r="L142"/>
  <c r="L138"/>
  <c r="L134"/>
  <c r="L130"/>
  <c r="L126"/>
  <c r="L122"/>
  <c r="L118"/>
  <c r="L114"/>
  <c r="L110"/>
  <c r="L106"/>
  <c r="L102"/>
  <c r="L98"/>
  <c r="L94"/>
  <c r="L90"/>
  <c r="L86"/>
  <c r="L82"/>
  <c r="L78"/>
  <c r="L74"/>
  <c r="L70"/>
  <c r="L66"/>
  <c r="L62"/>
  <c r="L58"/>
  <c r="L54"/>
  <c r="L50"/>
  <c r="L46"/>
  <c r="L42"/>
  <c r="L38"/>
  <c r="L34"/>
  <c r="L30"/>
  <c r="L26"/>
  <c r="L22"/>
  <c r="L20"/>
  <c r="M20" s="1"/>
  <c r="L159"/>
  <c r="L155"/>
  <c r="L151"/>
  <c r="L147"/>
  <c r="L143"/>
  <c r="L139"/>
  <c r="L135"/>
  <c r="L131"/>
  <c r="L127"/>
  <c r="L123"/>
  <c r="L119"/>
  <c r="L115"/>
  <c r="L111"/>
  <c r="L107"/>
  <c r="L103"/>
  <c r="L99"/>
  <c r="L95"/>
  <c r="L91"/>
  <c r="L87"/>
  <c r="L83"/>
  <c r="L79"/>
  <c r="L75"/>
  <c r="L71"/>
  <c r="L67"/>
  <c r="L63"/>
  <c r="L59"/>
  <c r="L55"/>
  <c r="L51"/>
  <c r="L47"/>
  <c r="L43"/>
  <c r="L39"/>
  <c r="L35"/>
  <c r="L31"/>
  <c r="L27"/>
  <c r="L23"/>
  <c r="L152"/>
  <c r="L148"/>
  <c r="L144"/>
  <c r="L140"/>
  <c r="L136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M21" l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2" s="1"/>
  <c r="H31" i="1"/>
  <c r="H17"/>
  <c r="H9"/>
  <c r="H10"/>
  <c r="H18"/>
  <c r="H16"/>
  <c r="H6"/>
  <c r="H13"/>
  <c r="H29"/>
  <c r="H32"/>
  <c r="H21"/>
  <c r="H25"/>
  <c r="H12"/>
  <c r="H14"/>
  <c r="H24"/>
  <c r="H27"/>
  <c r="H7"/>
  <c r="H28"/>
  <c r="H23"/>
  <c r="H8"/>
  <c r="H11"/>
  <c r="H19"/>
  <c r="H15"/>
  <c r="H20"/>
  <c r="H26"/>
  <c r="H22"/>
  <c r="H30"/>
  <c r="H33" l="1"/>
  <c r="D12" i="2" l="1"/>
  <c r="BH86"/>
  <c r="BI23" l="1"/>
  <c r="BI27"/>
  <c r="BI31"/>
  <c r="BI35"/>
  <c r="BI39"/>
  <c r="BI43"/>
  <c r="BI47"/>
  <c r="BI51"/>
  <c r="BI55"/>
  <c r="BI59"/>
  <c r="BI63"/>
  <c r="BI67"/>
  <c r="BI71"/>
  <c r="BI75"/>
  <c r="BI79"/>
  <c r="BI83"/>
  <c r="BI20"/>
  <c r="BJ20" s="1"/>
  <c r="BI22"/>
  <c r="BI26"/>
  <c r="BI30"/>
  <c r="BI34"/>
  <c r="BI38"/>
  <c r="BI42"/>
  <c r="BI46"/>
  <c r="BI50"/>
  <c r="BI54"/>
  <c r="BI58"/>
  <c r="BI62"/>
  <c r="BI66"/>
  <c r="BI70"/>
  <c r="BI74"/>
  <c r="BI78"/>
  <c r="BI82"/>
  <c r="BI86"/>
  <c r="BI21"/>
  <c r="BI25"/>
  <c r="BI29"/>
  <c r="BI33"/>
  <c r="BI37"/>
  <c r="BI41"/>
  <c r="BI45"/>
  <c r="BI49"/>
  <c r="BI53"/>
  <c r="BI57"/>
  <c r="BI61"/>
  <c r="BI65"/>
  <c r="BI69"/>
  <c r="BI73"/>
  <c r="BI77"/>
  <c r="BI81"/>
  <c r="BI85"/>
  <c r="BI24"/>
  <c r="BI28"/>
  <c r="BI32"/>
  <c r="BI36"/>
  <c r="BI40"/>
  <c r="BI44"/>
  <c r="BI48"/>
  <c r="BI52"/>
  <c r="BI56"/>
  <c r="BI60"/>
  <c r="BI64"/>
  <c r="BI68"/>
  <c r="BI72"/>
  <c r="BI76"/>
  <c r="BI80"/>
  <c r="BI84"/>
  <c r="BJ21" l="1"/>
  <c r="BJ22" s="1"/>
  <c r="BJ23" s="1"/>
  <c r="BJ24" s="1"/>
  <c r="BJ25" s="1"/>
  <c r="BJ26" s="1"/>
  <c r="BJ27" s="1"/>
  <c r="BJ28" s="1"/>
  <c r="BJ29" s="1"/>
  <c r="BJ30" s="1"/>
  <c r="BJ31" s="1"/>
  <c r="BJ32" s="1"/>
  <c r="BJ33" s="1"/>
  <c r="BJ34" s="1"/>
  <c r="BJ35" s="1"/>
  <c r="BJ36" s="1"/>
  <c r="BJ37" s="1"/>
  <c r="BJ38" s="1"/>
  <c r="BJ39" s="1"/>
  <c r="BJ40" s="1"/>
  <c r="BJ41" s="1"/>
  <c r="BJ42" s="1"/>
  <c r="BJ43" s="1"/>
  <c r="BJ44" s="1"/>
  <c r="BJ45" s="1"/>
  <c r="BJ46" s="1"/>
  <c r="BJ47" s="1"/>
  <c r="BJ48" s="1"/>
  <c r="BJ49" s="1"/>
  <c r="BJ50" s="1"/>
  <c r="BJ51" s="1"/>
  <c r="BJ52" s="1"/>
  <c r="BJ53" s="1"/>
  <c r="BJ54" s="1"/>
  <c r="BJ55" s="1"/>
  <c r="BJ56" s="1"/>
  <c r="BJ57" s="1"/>
  <c r="BJ58" s="1"/>
  <c r="BJ59" s="1"/>
  <c r="BJ60" s="1"/>
  <c r="BJ61" s="1"/>
  <c r="BJ62" s="1"/>
  <c r="BJ63" s="1"/>
  <c r="BJ64" s="1"/>
  <c r="BJ65" s="1"/>
  <c r="BJ66" s="1"/>
  <c r="BJ67" s="1"/>
  <c r="BJ68" s="1"/>
  <c r="BJ69" s="1"/>
  <c r="BJ70" s="1"/>
  <c r="BJ71" s="1"/>
  <c r="BJ72" s="1"/>
  <c r="BJ73" s="1"/>
  <c r="BJ74" s="1"/>
  <c r="BJ75" s="1"/>
  <c r="BJ76" s="1"/>
  <c r="BJ77" s="1"/>
  <c r="BJ78" s="1"/>
  <c r="BJ79" s="1"/>
  <c r="BJ80" s="1"/>
  <c r="BJ81" s="1"/>
  <c r="BJ82" s="1"/>
  <c r="BJ83" s="1"/>
  <c r="BJ84" s="1"/>
  <c r="BJ85" s="1"/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6"/>
  <c r="N18" l="1"/>
  <c r="L18"/>
  <c r="D5" i="2" l="1"/>
  <c r="J31" i="5"/>
  <c r="Q517"/>
  <c r="R517"/>
  <c r="S517"/>
  <c r="AC517"/>
  <c r="AD517"/>
  <c r="AE517"/>
  <c r="W520"/>
  <c r="X520"/>
  <c r="Y520"/>
  <c r="F859"/>
  <c r="E5" i="6"/>
  <c r="K5"/>
  <c r="Q5"/>
  <c r="W5"/>
  <c r="AC5"/>
  <c r="AI5"/>
  <c r="AO5"/>
  <c r="AU5"/>
  <c r="BA5"/>
  <c r="E6"/>
  <c r="G6"/>
  <c r="K6"/>
  <c r="M6"/>
  <c r="Q6"/>
  <c r="S6"/>
  <c r="W6"/>
  <c r="Y6"/>
  <c r="AC6"/>
  <c r="AE6"/>
  <c r="AI6"/>
  <c r="AK6"/>
  <c r="AO6"/>
  <c r="AQ6"/>
  <c r="AU6"/>
  <c r="AW6"/>
  <c r="BA6"/>
  <c r="E7"/>
  <c r="G7"/>
  <c r="K7"/>
  <c r="M7"/>
  <c r="Q7"/>
  <c r="S7"/>
  <c r="W7"/>
  <c r="Y7"/>
  <c r="AC7"/>
  <c r="AI7"/>
  <c r="AO7"/>
  <c r="AU7"/>
  <c r="BA7"/>
  <c r="E8"/>
  <c r="G8"/>
  <c r="K8"/>
  <c r="M8"/>
  <c r="Q8"/>
  <c r="S8"/>
  <c r="W8"/>
  <c r="Y8"/>
  <c r="AC8"/>
  <c r="AE8"/>
  <c r="AI8"/>
  <c r="AK8"/>
  <c r="AO8"/>
  <c r="AQ8"/>
  <c r="AU8"/>
  <c r="AW8"/>
  <c r="BA8"/>
  <c r="E9"/>
  <c r="G9"/>
  <c r="K9"/>
  <c r="M9"/>
  <c r="Q9"/>
  <c r="S9"/>
  <c r="W9"/>
  <c r="Y9"/>
  <c r="AC9"/>
  <c r="AI9"/>
  <c r="AO9"/>
  <c r="AU9"/>
  <c r="BA9"/>
  <c r="E10"/>
  <c r="G10"/>
  <c r="K10"/>
  <c r="M10"/>
  <c r="Q10"/>
  <c r="S10"/>
  <c r="W10"/>
  <c r="Y10"/>
  <c r="AC10"/>
  <c r="AE10"/>
  <c r="AI10"/>
  <c r="AK10"/>
  <c r="AO10"/>
  <c r="AQ10"/>
  <c r="AU10"/>
  <c r="AW10"/>
  <c r="BA10"/>
  <c r="E11"/>
  <c r="G11"/>
  <c r="K11"/>
  <c r="M11"/>
  <c r="Q11"/>
  <c r="S11"/>
  <c r="W11"/>
  <c r="Y11"/>
  <c r="AC11"/>
  <c r="AI11"/>
  <c r="AO11"/>
  <c r="AU11"/>
  <c r="BA11"/>
  <c r="E12"/>
  <c r="G12"/>
  <c r="K12"/>
  <c r="M12"/>
  <c r="Q12"/>
  <c r="S12"/>
  <c r="W12"/>
  <c r="Y12"/>
  <c r="AC12"/>
  <c r="AE12"/>
  <c r="AI12"/>
  <c r="AK12"/>
  <c r="AO12"/>
  <c r="AQ12"/>
  <c r="AU12"/>
  <c r="AW12"/>
  <c r="BA12"/>
  <c r="E13"/>
  <c r="G13"/>
  <c r="K13"/>
  <c r="M13"/>
  <c r="Q13"/>
  <c r="S13"/>
  <c r="W13"/>
  <c r="Y13"/>
  <c r="AC13"/>
  <c r="AI13"/>
  <c r="AO13"/>
  <c r="AU13"/>
  <c r="BA13"/>
  <c r="E14"/>
  <c r="G14"/>
  <c r="K14"/>
  <c r="M14"/>
  <c r="Q14"/>
  <c r="S14"/>
  <c r="W14"/>
  <c r="Y14"/>
  <c r="AC14"/>
  <c r="AE14"/>
  <c r="AI14"/>
  <c r="AK14"/>
  <c r="AO14"/>
  <c r="AQ14"/>
  <c r="AU14"/>
  <c r="AW14"/>
  <c r="BA14"/>
  <c r="E15"/>
  <c r="G15"/>
  <c r="K15"/>
  <c r="M15"/>
  <c r="Q15"/>
  <c r="S15"/>
  <c r="W15"/>
  <c r="Y15"/>
  <c r="AC15"/>
  <c r="AI15"/>
  <c r="AO15"/>
  <c r="AU15"/>
  <c r="BA15"/>
  <c r="E16"/>
  <c r="G16"/>
  <c r="K16"/>
  <c r="M16"/>
  <c r="Q16"/>
  <c r="S16"/>
  <c r="W16"/>
  <c r="Y16"/>
  <c r="AC16"/>
  <c r="AE16"/>
  <c r="AI16"/>
  <c r="AK16"/>
  <c r="AO16"/>
  <c r="AQ16"/>
  <c r="AU16"/>
  <c r="AW16"/>
  <c r="BA16"/>
  <c r="E17"/>
  <c r="G17"/>
  <c r="K17"/>
  <c r="M17"/>
  <c r="Q17"/>
  <c r="S17"/>
  <c r="W17"/>
  <c r="Y17"/>
  <c r="AC17"/>
  <c r="AI17"/>
  <c r="AO17"/>
  <c r="AU17"/>
  <c r="BA17"/>
  <c r="E18"/>
  <c r="G18"/>
  <c r="K18"/>
  <c r="M18"/>
  <c r="Q18"/>
  <c r="S18"/>
  <c r="W18"/>
  <c r="Y18"/>
  <c r="AC18"/>
  <c r="AE18"/>
  <c r="AI18"/>
  <c r="AK18"/>
  <c r="AO18"/>
  <c r="AQ18"/>
  <c r="AU18"/>
  <c r="AW18"/>
  <c r="BA18"/>
  <c r="E19"/>
  <c r="G19"/>
  <c r="K19"/>
  <c r="M19"/>
  <c r="Q19"/>
  <c r="S19"/>
  <c r="W19"/>
  <c r="Y19"/>
  <c r="AC19"/>
  <c r="AI19"/>
  <c r="AO19"/>
  <c r="AU19"/>
  <c r="BA19"/>
  <c r="E20"/>
  <c r="G20"/>
  <c r="K20"/>
  <c r="M20"/>
  <c r="Q20"/>
  <c r="S20"/>
  <c r="W20"/>
  <c r="Y20"/>
  <c r="AC20"/>
  <c r="AE20"/>
  <c r="AI20"/>
  <c r="AK20"/>
  <c r="AO20"/>
  <c r="AQ20"/>
  <c r="AU20"/>
  <c r="AW20"/>
  <c r="BA20"/>
  <c r="E21"/>
  <c r="G21"/>
  <c r="K21"/>
  <c r="M21"/>
  <c r="Q21"/>
  <c r="S21"/>
  <c r="W21"/>
  <c r="Y21"/>
  <c r="AC21"/>
  <c r="AI21"/>
  <c r="AO21"/>
  <c r="AU21"/>
  <c r="BA21"/>
  <c r="E22"/>
  <c r="G22"/>
  <c r="K22"/>
  <c r="M22"/>
  <c r="Q22"/>
  <c r="S22"/>
  <c r="W22"/>
  <c r="Y22"/>
  <c r="AC22"/>
  <c r="AE22"/>
  <c r="AI22"/>
  <c r="AK22"/>
  <c r="AO22"/>
  <c r="AQ22"/>
  <c r="AU22"/>
  <c r="AW22"/>
  <c r="BA22"/>
  <c r="E23"/>
  <c r="G23"/>
  <c r="K23"/>
  <c r="M23"/>
  <c r="Q23"/>
  <c r="S23"/>
  <c r="W23"/>
  <c r="Y23"/>
  <c r="AC23"/>
  <c r="AI23"/>
  <c r="AO23"/>
  <c r="AU23"/>
  <c r="BA23"/>
  <c r="E24"/>
  <c r="G24"/>
  <c r="K24"/>
  <c r="M24"/>
  <c r="Q24"/>
  <c r="U24"/>
  <c r="V24"/>
  <c r="W24"/>
  <c r="Y24"/>
  <c r="AC24"/>
  <c r="AE24"/>
  <c r="AI24"/>
  <c r="AK24"/>
  <c r="AO24"/>
  <c r="AQ24"/>
  <c r="AU24"/>
  <c r="AW24"/>
  <c r="BA24"/>
  <c r="E25"/>
  <c r="G25"/>
  <c r="K25"/>
  <c r="M25"/>
  <c r="Q25"/>
  <c r="Y25"/>
  <c r="AC25"/>
  <c r="AI25"/>
  <c r="AO25"/>
  <c r="AU25"/>
  <c r="BA25"/>
  <c r="E26"/>
  <c r="G26"/>
  <c r="K26"/>
  <c r="M26"/>
  <c r="Q26"/>
  <c r="Y26"/>
  <c r="AC26"/>
  <c r="AE26"/>
  <c r="AI26"/>
  <c r="AK26"/>
  <c r="AO26"/>
  <c r="AQ26"/>
  <c r="AU26"/>
  <c r="AW26"/>
  <c r="BA26"/>
  <c r="E27"/>
  <c r="G27"/>
  <c r="K27"/>
  <c r="M27"/>
  <c r="Q27"/>
  <c r="Y27"/>
  <c r="AC27"/>
  <c r="AI27"/>
  <c r="AO27"/>
  <c r="AU27"/>
  <c r="BA27"/>
  <c r="E28"/>
  <c r="G28"/>
  <c r="K28"/>
  <c r="M28"/>
  <c r="Q28"/>
  <c r="Y28"/>
  <c r="AC28"/>
  <c r="AE28"/>
  <c r="AI28"/>
  <c r="AK28"/>
  <c r="AO28"/>
  <c r="AQ28"/>
  <c r="AU28"/>
  <c r="AW28"/>
  <c r="BA28"/>
  <c r="E29"/>
  <c r="G29"/>
  <c r="K29"/>
  <c r="M29"/>
  <c r="Q29"/>
  <c r="Y29"/>
  <c r="AC29"/>
  <c r="AI29"/>
  <c r="AO29"/>
  <c r="AU29"/>
  <c r="BA29"/>
  <c r="E30"/>
  <c r="G30"/>
  <c r="K30"/>
  <c r="M30"/>
  <c r="Q30"/>
  <c r="Y30"/>
  <c r="AC30"/>
  <c r="AE30"/>
  <c r="AI30"/>
  <c r="AK30"/>
  <c r="AO30"/>
  <c r="AQ30"/>
  <c r="AU30"/>
  <c r="AW30"/>
  <c r="BA30"/>
  <c r="E31"/>
  <c r="G31"/>
  <c r="K31"/>
  <c r="M31"/>
  <c r="Q31"/>
  <c r="Y31"/>
  <c r="AC31"/>
  <c r="AI31"/>
  <c r="AO31"/>
  <c r="AU31"/>
  <c r="BA31"/>
  <c r="E32"/>
  <c r="G32"/>
  <c r="K32"/>
  <c r="M32"/>
  <c r="Q32"/>
  <c r="Y32"/>
  <c r="AC32"/>
  <c r="AE32"/>
  <c r="AI32"/>
  <c r="AK32"/>
  <c r="AO32"/>
  <c r="AQ32"/>
  <c r="AU32"/>
  <c r="AW32"/>
  <c r="BA32"/>
  <c r="E33"/>
  <c r="G33"/>
  <c r="K33"/>
  <c r="M33"/>
  <c r="Q33"/>
  <c r="Y33"/>
  <c r="AC33"/>
  <c r="AI33"/>
  <c r="AO33"/>
  <c r="AU33"/>
  <c r="BA33"/>
  <c r="E34"/>
  <c r="G34"/>
  <c r="K34"/>
  <c r="M34"/>
  <c r="Q34"/>
  <c r="Y34"/>
  <c r="AC34"/>
  <c r="AE34"/>
  <c r="AI34"/>
  <c r="AK34"/>
  <c r="AO34"/>
  <c r="AQ34"/>
  <c r="AU34"/>
  <c r="AW34"/>
  <c r="BA34"/>
  <c r="E35"/>
  <c r="G35"/>
  <c r="K35"/>
  <c r="M35"/>
  <c r="Q35"/>
  <c r="Y35"/>
  <c r="AC35"/>
  <c r="AI35"/>
  <c r="AO35"/>
  <c r="AU35"/>
  <c r="BA35"/>
  <c r="E36"/>
  <c r="G36"/>
  <c r="K36"/>
  <c r="M36"/>
  <c r="Q36"/>
  <c r="Y36"/>
  <c r="AC36"/>
  <c r="AE36"/>
  <c r="AI36"/>
  <c r="AK36"/>
  <c r="AO36"/>
  <c r="AQ36"/>
  <c r="AU36"/>
  <c r="AW36"/>
  <c r="BA36"/>
  <c r="E37"/>
  <c r="G37"/>
  <c r="K37"/>
  <c r="M37"/>
  <c r="Q37"/>
  <c r="Y37"/>
  <c r="AC37"/>
  <c r="AI37"/>
  <c r="AO37"/>
  <c r="AU37"/>
  <c r="BA37"/>
  <c r="E38"/>
  <c r="G38"/>
  <c r="K38"/>
  <c r="M38"/>
  <c r="Q38"/>
  <c r="Y38"/>
  <c r="AC38"/>
  <c r="AE38"/>
  <c r="AI38"/>
  <c r="AK38"/>
  <c r="AO38"/>
  <c r="AQ38"/>
  <c r="AU38"/>
  <c r="AW38"/>
  <c r="BA38"/>
  <c r="E39"/>
  <c r="G39"/>
  <c r="K39"/>
  <c r="M39"/>
  <c r="Q39"/>
  <c r="Y39"/>
  <c r="AC39"/>
  <c r="AI39"/>
  <c r="AO39"/>
  <c r="AU39"/>
  <c r="BA39"/>
  <c r="E40"/>
  <c r="G40"/>
  <c r="K40"/>
  <c r="M40"/>
  <c r="Q40"/>
  <c r="Y40"/>
  <c r="AC40"/>
  <c r="AE40"/>
  <c r="AI40"/>
  <c r="AK40"/>
  <c r="AO40"/>
  <c r="AQ40"/>
  <c r="AU40"/>
  <c r="AW40"/>
  <c r="BA40"/>
  <c r="E41"/>
  <c r="G41"/>
  <c r="K41"/>
  <c r="M41"/>
  <c r="Q41"/>
  <c r="Y41"/>
  <c r="AC41"/>
  <c r="AI41"/>
  <c r="AO41"/>
  <c r="AU41"/>
  <c r="BA41"/>
  <c r="E42"/>
  <c r="G42"/>
  <c r="K42"/>
  <c r="M42"/>
  <c r="Q42"/>
  <c r="Y42"/>
  <c r="AC42"/>
  <c r="AE42"/>
  <c r="AI42"/>
  <c r="AK42"/>
  <c r="AO42"/>
  <c r="AQ42"/>
  <c r="AU42"/>
  <c r="AW42"/>
  <c r="BA42"/>
  <c r="E43"/>
  <c r="G43"/>
  <c r="K43"/>
  <c r="M43"/>
  <c r="Q43"/>
  <c r="Y43"/>
  <c r="AC43"/>
  <c r="AI43"/>
  <c r="AO43"/>
  <c r="AU43"/>
  <c r="BA43"/>
  <c r="E44"/>
  <c r="G44"/>
  <c r="K44"/>
  <c r="M44"/>
  <c r="Q44"/>
  <c r="Y44"/>
  <c r="AC44"/>
  <c r="AE44"/>
  <c r="AI44"/>
  <c r="AK44"/>
  <c r="AO44"/>
  <c r="AQ44"/>
  <c r="AU44"/>
  <c r="AW44"/>
  <c r="BA44"/>
  <c r="E45"/>
  <c r="G45"/>
  <c r="K45"/>
  <c r="M45"/>
  <c r="Q45"/>
  <c r="Y45"/>
  <c r="AC45"/>
  <c r="AI45"/>
  <c r="AO45"/>
  <c r="AU45"/>
  <c r="BA45"/>
  <c r="E46"/>
  <c r="G46"/>
  <c r="K46"/>
  <c r="M46"/>
  <c r="Q46"/>
  <c r="Y46"/>
  <c r="AC46"/>
  <c r="AE46"/>
  <c r="AI46"/>
  <c r="AK46"/>
  <c r="AO46"/>
  <c r="AQ46"/>
  <c r="AU46"/>
  <c r="AW46"/>
  <c r="BA46"/>
  <c r="E47"/>
  <c r="G47"/>
  <c r="K47"/>
  <c r="M47"/>
  <c r="Q47"/>
  <c r="Y47"/>
  <c r="AC47"/>
  <c r="AI47"/>
  <c r="AO47"/>
  <c r="AU47"/>
  <c r="BA47"/>
  <c r="E48"/>
  <c r="G48"/>
  <c r="K48"/>
  <c r="M48"/>
  <c r="Q48"/>
  <c r="Y48"/>
  <c r="AC48"/>
  <c r="AE48"/>
  <c r="AI48"/>
  <c r="AK48"/>
  <c r="AO48"/>
  <c r="AQ48"/>
  <c r="AU48"/>
  <c r="AW48"/>
  <c r="BA48"/>
  <c r="E49"/>
  <c r="G49"/>
  <c r="K49"/>
  <c r="M49"/>
  <c r="Q49"/>
  <c r="Y49"/>
  <c r="AC49"/>
  <c r="AI49"/>
  <c r="AO49"/>
  <c r="AU49"/>
  <c r="BA49"/>
  <c r="E50"/>
  <c r="G50"/>
  <c r="K50"/>
  <c r="M50"/>
  <c r="Q50"/>
  <c r="Y50"/>
  <c r="AC50"/>
  <c r="AE50"/>
  <c r="AI50"/>
  <c r="AK50"/>
  <c r="AO50"/>
  <c r="AQ50"/>
  <c r="AU50"/>
  <c r="AW50"/>
  <c r="BA50"/>
  <c r="E51"/>
  <c r="G51"/>
  <c r="K51"/>
  <c r="M51"/>
  <c r="Q51"/>
  <c r="Y51"/>
  <c r="AC51"/>
  <c r="AI51"/>
  <c r="AO51"/>
  <c r="AU51"/>
  <c r="BA51"/>
  <c r="E52"/>
  <c r="G52"/>
  <c r="K52"/>
  <c r="M52"/>
  <c r="Q52"/>
  <c r="Y52"/>
  <c r="AC52"/>
  <c r="AE52"/>
  <c r="AI52"/>
  <c r="AK52"/>
  <c r="AO52"/>
  <c r="AQ52"/>
  <c r="AU52"/>
  <c r="AW52"/>
  <c r="BA52"/>
  <c r="E53"/>
  <c r="G53"/>
  <c r="K53"/>
  <c r="M53"/>
  <c r="Q53"/>
  <c r="Y53"/>
  <c r="AC53"/>
  <c r="AI53"/>
  <c r="AO53"/>
  <c r="AU53"/>
  <c r="BA53"/>
  <c r="E54"/>
  <c r="G54"/>
  <c r="K54"/>
  <c r="M54"/>
  <c r="Q54"/>
  <c r="Y54"/>
  <c r="AC54"/>
  <c r="AE54"/>
  <c r="AI54"/>
  <c r="AK54"/>
  <c r="AO54"/>
  <c r="AQ54"/>
  <c r="AU54"/>
  <c r="AW54"/>
  <c r="BA54"/>
  <c r="E55"/>
  <c r="G55"/>
  <c r="K55"/>
  <c r="M55"/>
  <c r="Q55"/>
  <c r="Y55"/>
  <c r="AC55"/>
  <c r="AI55"/>
  <c r="AO55"/>
  <c r="AU55"/>
  <c r="BA55"/>
  <c r="E56"/>
  <c r="G56"/>
  <c r="K56"/>
  <c r="M56"/>
  <c r="Q56"/>
  <c r="Y56"/>
  <c r="AC56"/>
  <c r="AE56"/>
  <c r="AI56"/>
  <c r="AK56"/>
  <c r="AO56"/>
  <c r="AQ56"/>
  <c r="AU56"/>
  <c r="AW56"/>
  <c r="BA56"/>
  <c r="E57"/>
  <c r="G57"/>
  <c r="K57"/>
  <c r="M57"/>
  <c r="Q57"/>
  <c r="Y57"/>
  <c r="AC57"/>
  <c r="AI57"/>
  <c r="AO57"/>
  <c r="AU57"/>
  <c r="BA57"/>
  <c r="E58"/>
  <c r="G58"/>
  <c r="K58"/>
  <c r="M58"/>
  <c r="Q58"/>
  <c r="Y58"/>
  <c r="AC58"/>
  <c r="AE58"/>
  <c r="AI58"/>
  <c r="AK58"/>
  <c r="AO58"/>
  <c r="AQ58"/>
  <c r="AU58"/>
  <c r="AW58"/>
  <c r="BA58"/>
  <c r="E59"/>
  <c r="G59"/>
  <c r="K59"/>
  <c r="M59"/>
  <c r="Q59"/>
  <c r="Y59"/>
  <c r="AC59"/>
  <c r="AI59"/>
  <c r="AO59"/>
  <c r="AU59"/>
  <c r="BA59"/>
  <c r="E60"/>
  <c r="G60"/>
  <c r="K60"/>
  <c r="M60"/>
  <c r="Q60"/>
  <c r="Y60"/>
  <c r="AC60"/>
  <c r="AE60"/>
  <c r="AI60"/>
  <c r="AK60"/>
  <c r="AO60"/>
  <c r="AQ60"/>
  <c r="AU60"/>
  <c r="AW60"/>
  <c r="BA60"/>
  <c r="E61"/>
  <c r="G61"/>
  <c r="K61"/>
  <c r="M61"/>
  <c r="Q61"/>
  <c r="Y61"/>
  <c r="AC61"/>
  <c r="AI61"/>
  <c r="AO61"/>
  <c r="AU61"/>
  <c r="BA61"/>
  <c r="E62"/>
  <c r="G62"/>
  <c r="K62"/>
  <c r="M62"/>
  <c r="Q62"/>
  <c r="Y62"/>
  <c r="AC62"/>
  <c r="AE62"/>
  <c r="AI62"/>
  <c r="AK62"/>
  <c r="AO62"/>
  <c r="AQ62"/>
  <c r="AU62"/>
  <c r="AW62"/>
  <c r="BA62"/>
  <c r="E63"/>
  <c r="G63"/>
  <c r="K63"/>
  <c r="M63"/>
  <c r="Q63"/>
  <c r="Y63"/>
  <c r="AC63"/>
  <c r="AI63"/>
  <c r="AO63"/>
  <c r="AU63"/>
  <c r="BA63"/>
  <c r="E64"/>
  <c r="G64"/>
  <c r="K64"/>
  <c r="M64"/>
  <c r="Q64"/>
  <c r="Y64"/>
  <c r="AC64"/>
  <c r="AE64"/>
  <c r="AI64"/>
  <c r="AK64"/>
  <c r="AO64"/>
  <c r="AQ64"/>
  <c r="AU64"/>
  <c r="AW64"/>
  <c r="BA64"/>
  <c r="E65"/>
  <c r="G65"/>
  <c r="K65"/>
  <c r="M65"/>
  <c r="Q65"/>
  <c r="Y65"/>
  <c r="AC65"/>
  <c r="AI65"/>
  <c r="AO65"/>
  <c r="AU65"/>
  <c r="BA65"/>
  <c r="E66"/>
  <c r="G66"/>
  <c r="K66"/>
  <c r="M66"/>
  <c r="Q66"/>
  <c r="Y66"/>
  <c r="AC66"/>
  <c r="AE66"/>
  <c r="AI66"/>
  <c r="AK66"/>
  <c r="AO66"/>
  <c r="AQ66"/>
  <c r="AU66"/>
  <c r="AW66"/>
  <c r="BA66"/>
  <c r="E67"/>
  <c r="G67"/>
  <c r="K67"/>
  <c r="M67"/>
  <c r="Q67"/>
  <c r="Y67"/>
  <c r="AC67"/>
  <c r="AI67"/>
  <c r="AO67"/>
  <c r="AU67"/>
  <c r="BA67"/>
  <c r="E68"/>
  <c r="G68"/>
  <c r="K68"/>
  <c r="M68"/>
  <c r="Q68"/>
  <c r="Y68"/>
  <c r="AC68"/>
  <c r="AE68"/>
  <c r="AI68"/>
  <c r="AK68"/>
  <c r="AO68"/>
  <c r="AQ68"/>
  <c r="AU68"/>
  <c r="AW68"/>
  <c r="BA68"/>
  <c r="E69"/>
  <c r="G69"/>
  <c r="K69"/>
  <c r="M69"/>
  <c r="Q69"/>
  <c r="Y69"/>
  <c r="AC69"/>
  <c r="AI69"/>
  <c r="AO69"/>
  <c r="AU69"/>
  <c r="BA69"/>
  <c r="E70"/>
  <c r="G70"/>
  <c r="K70"/>
  <c r="M70"/>
  <c r="Q70"/>
  <c r="Y70"/>
  <c r="AC70"/>
  <c r="AE70"/>
  <c r="AI70"/>
  <c r="AK70"/>
  <c r="AO70"/>
  <c r="AQ70"/>
  <c r="AU70"/>
  <c r="AW70"/>
  <c r="BA70"/>
  <c r="E71"/>
  <c r="G71"/>
  <c r="K71"/>
  <c r="M71"/>
  <c r="Q71"/>
  <c r="Y71"/>
  <c r="AC71"/>
  <c r="AI71"/>
  <c r="AO71"/>
  <c r="AS71"/>
  <c r="AT71"/>
  <c r="AU71"/>
  <c r="BA71"/>
  <c r="E72"/>
  <c r="G72"/>
  <c r="K72"/>
  <c r="M72"/>
  <c r="Q72"/>
  <c r="Y72"/>
  <c r="AC72"/>
  <c r="AE72"/>
  <c r="AI72"/>
  <c r="AK72"/>
  <c r="AO72"/>
  <c r="AW72"/>
  <c r="BA72"/>
  <c r="E73"/>
  <c r="G73"/>
  <c r="K73"/>
  <c r="M73"/>
  <c r="Q73"/>
  <c r="Y73"/>
  <c r="AC73"/>
  <c r="AI73"/>
  <c r="AO73"/>
  <c r="BA73"/>
  <c r="E74"/>
  <c r="G74"/>
  <c r="K74"/>
  <c r="M74"/>
  <c r="Q74"/>
  <c r="Y74"/>
  <c r="AC74"/>
  <c r="AE74"/>
  <c r="AI74"/>
  <c r="AK74"/>
  <c r="AO74"/>
  <c r="AW74"/>
  <c r="BA74"/>
  <c r="E75"/>
  <c r="G75"/>
  <c r="K75"/>
  <c r="M75"/>
  <c r="Q75"/>
  <c r="Y75"/>
  <c r="AC75"/>
  <c r="AI75"/>
  <c r="AO75"/>
  <c r="BA75"/>
  <c r="E76"/>
  <c r="G76"/>
  <c r="K76"/>
  <c r="M76"/>
  <c r="Q76"/>
  <c r="Y76"/>
  <c r="AC76"/>
  <c r="AE76"/>
  <c r="AI76"/>
  <c r="AK76"/>
  <c r="AO76"/>
  <c r="AW76"/>
  <c r="BA76"/>
  <c r="E77"/>
  <c r="G77"/>
  <c r="K77"/>
  <c r="M77"/>
  <c r="Q77"/>
  <c r="Y77"/>
  <c r="AC77"/>
  <c r="AI77"/>
  <c r="AO77"/>
  <c r="BA77"/>
  <c r="E78"/>
  <c r="G78"/>
  <c r="K78"/>
  <c r="M78"/>
  <c r="Q78"/>
  <c r="Y78"/>
  <c r="AC78"/>
  <c r="AE78"/>
  <c r="AI78"/>
  <c r="AK78"/>
  <c r="AO78"/>
  <c r="AW78"/>
  <c r="BA78"/>
  <c r="E79"/>
  <c r="G79"/>
  <c r="K79"/>
  <c r="M79"/>
  <c r="Q79"/>
  <c r="Y79"/>
  <c r="AC79"/>
  <c r="AI79"/>
  <c r="AO79"/>
  <c r="BA79"/>
  <c r="E80"/>
  <c r="G80"/>
  <c r="K80"/>
  <c r="M80"/>
  <c r="Q80"/>
  <c r="Y80"/>
  <c r="AC80"/>
  <c r="AE80"/>
  <c r="AI80"/>
  <c r="AK80"/>
  <c r="AO80"/>
  <c r="AW80"/>
  <c r="BA80"/>
  <c r="E81"/>
  <c r="G81"/>
  <c r="K81"/>
  <c r="M81"/>
  <c r="Q81"/>
  <c r="Y81"/>
  <c r="AC81"/>
  <c r="AI81"/>
  <c r="AO81"/>
  <c r="BA81"/>
  <c r="E82"/>
  <c r="G82"/>
  <c r="K82"/>
  <c r="M82"/>
  <c r="Q82"/>
  <c r="Y82"/>
  <c r="AC82"/>
  <c r="AE82"/>
  <c r="AI82"/>
  <c r="AK82"/>
  <c r="AO82"/>
  <c r="AW82"/>
  <c r="BA82"/>
  <c r="E83"/>
  <c r="G83"/>
  <c r="K83"/>
  <c r="M83"/>
  <c r="Q83"/>
  <c r="Y83"/>
  <c r="AC83"/>
  <c r="AI83"/>
  <c r="AO83"/>
  <c r="BA83"/>
  <c r="E84"/>
  <c r="G84"/>
  <c r="K84"/>
  <c r="O84"/>
  <c r="P84"/>
  <c r="Q84"/>
  <c r="Y84"/>
  <c r="AC84"/>
  <c r="AE84"/>
  <c r="AI84"/>
  <c r="AK84"/>
  <c r="AO84"/>
  <c r="AW84"/>
  <c r="BA84"/>
  <c r="E85"/>
  <c r="G85"/>
  <c r="K85"/>
  <c r="Y85"/>
  <c r="AC85"/>
  <c r="AI85"/>
  <c r="AO85"/>
  <c r="BA85"/>
  <c r="E86"/>
  <c r="G86"/>
  <c r="K86"/>
  <c r="Y86"/>
  <c r="AC86"/>
  <c r="AE86"/>
  <c r="AI86"/>
  <c r="AK86"/>
  <c r="AO86"/>
  <c r="AW86"/>
  <c r="BA86"/>
  <c r="E87"/>
  <c r="G87"/>
  <c r="K87"/>
  <c r="Y87"/>
  <c r="AC87"/>
  <c r="AI87"/>
  <c r="AO87"/>
  <c r="BA87"/>
  <c r="E88"/>
  <c r="G88"/>
  <c r="K88"/>
  <c r="Y88"/>
  <c r="AC88"/>
  <c r="AE88"/>
  <c r="AI88"/>
  <c r="AK88"/>
  <c r="AO88"/>
  <c r="AW88"/>
  <c r="BA88"/>
  <c r="E89"/>
  <c r="G89"/>
  <c r="K89"/>
  <c r="Y89"/>
  <c r="AC89"/>
  <c r="AI89"/>
  <c r="AO89"/>
  <c r="BA89"/>
  <c r="E90"/>
  <c r="G90"/>
  <c r="K90"/>
  <c r="Y90"/>
  <c r="AC90"/>
  <c r="AE90"/>
  <c r="AI90"/>
  <c r="AK90"/>
  <c r="AO90"/>
  <c r="AW90"/>
  <c r="BA90"/>
  <c r="E91"/>
  <c r="G91"/>
  <c r="K91"/>
  <c r="Y91"/>
  <c r="AC91"/>
  <c r="AI91"/>
  <c r="AO91"/>
  <c r="BA91"/>
  <c r="E92"/>
  <c r="G92"/>
  <c r="K92"/>
  <c r="Y92"/>
  <c r="AC92"/>
  <c r="AE92"/>
  <c r="AI92"/>
  <c r="AK92"/>
  <c r="AO92"/>
  <c r="AW92"/>
  <c r="BA92"/>
  <c r="E93"/>
  <c r="G93"/>
  <c r="K93"/>
  <c r="Y93"/>
  <c r="AC93"/>
  <c r="AI93"/>
  <c r="AO93"/>
  <c r="BA93"/>
  <c r="E94"/>
  <c r="G94"/>
  <c r="K94"/>
  <c r="AA94"/>
  <c r="AB94"/>
  <c r="AC94"/>
  <c r="AE94"/>
  <c r="AI94"/>
  <c r="AK94"/>
  <c r="AO94"/>
  <c r="AW94"/>
  <c r="BA94"/>
  <c r="E95"/>
  <c r="G95"/>
  <c r="K95"/>
  <c r="AI95"/>
  <c r="AO95"/>
  <c r="BA95"/>
  <c r="E96"/>
  <c r="G96"/>
  <c r="K96"/>
  <c r="AE96"/>
  <c r="AI96"/>
  <c r="AK96"/>
  <c r="AO96"/>
  <c r="AW96"/>
  <c r="BA96"/>
  <c r="E97"/>
  <c r="G97"/>
  <c r="K97"/>
  <c r="AI97"/>
  <c r="AO97"/>
  <c r="BA97"/>
  <c r="E98"/>
  <c r="G98"/>
  <c r="K98"/>
  <c r="AE98"/>
  <c r="AI98"/>
  <c r="AK98"/>
  <c r="AO98"/>
  <c r="AW98"/>
  <c r="BA98"/>
  <c r="E99"/>
  <c r="G99"/>
  <c r="K99"/>
  <c r="AI99"/>
  <c r="AO99"/>
  <c r="BA99"/>
  <c r="E100"/>
  <c r="G100"/>
  <c r="K100"/>
  <c r="AE100"/>
  <c r="AI100"/>
  <c r="AK100"/>
  <c r="AO100"/>
  <c r="AW100"/>
  <c r="BA100"/>
  <c r="E101"/>
  <c r="G101"/>
  <c r="K101"/>
  <c r="AI101"/>
  <c r="AO101"/>
  <c r="BA101"/>
  <c r="E102"/>
  <c r="G102"/>
  <c r="K102"/>
  <c r="AE102"/>
  <c r="AI102"/>
  <c r="AK102"/>
  <c r="AO102"/>
  <c r="AW102"/>
  <c r="BA102"/>
  <c r="E103"/>
  <c r="G103"/>
  <c r="K103"/>
  <c r="AI103"/>
  <c r="AO103"/>
  <c r="BA103"/>
  <c r="E104"/>
  <c r="G104"/>
  <c r="K104"/>
  <c r="AE104"/>
  <c r="AI104"/>
  <c r="AK104"/>
  <c r="AO104"/>
  <c r="AW104"/>
  <c r="BA104"/>
  <c r="E105"/>
  <c r="G105"/>
  <c r="K105"/>
  <c r="AI105"/>
  <c r="AO105"/>
  <c r="BA105"/>
  <c r="E106"/>
  <c r="G106"/>
  <c r="K106"/>
  <c r="AE106"/>
  <c r="AI106"/>
  <c r="AK106"/>
  <c r="AO106"/>
  <c r="AW106"/>
  <c r="BA106"/>
  <c r="E107"/>
  <c r="G107"/>
  <c r="K107"/>
  <c r="AI107"/>
  <c r="AO107"/>
  <c r="BA107"/>
  <c r="E108"/>
  <c r="G108"/>
  <c r="K108"/>
  <c r="AE108"/>
  <c r="AI108"/>
  <c r="AK108"/>
  <c r="AO108"/>
  <c r="AW108"/>
  <c r="BA108"/>
  <c r="E109"/>
  <c r="G109"/>
  <c r="K109"/>
  <c r="AI109"/>
  <c r="AO109"/>
  <c r="BA109"/>
  <c r="E110"/>
  <c r="G110"/>
  <c r="K110"/>
  <c r="AE110"/>
  <c r="AI110"/>
  <c r="AK110"/>
  <c r="AO110"/>
  <c r="AW110"/>
  <c r="BA110"/>
  <c r="E111"/>
  <c r="G111"/>
  <c r="K111"/>
  <c r="AI111"/>
  <c r="AO111"/>
  <c r="BA111"/>
  <c r="E112"/>
  <c r="G112"/>
  <c r="K112"/>
  <c r="AE112"/>
  <c r="AI112"/>
  <c r="AK112"/>
  <c r="AO112"/>
  <c r="AW112"/>
  <c r="BA112"/>
  <c r="E113"/>
  <c r="G113"/>
  <c r="K113"/>
  <c r="AI113"/>
  <c r="AO113"/>
  <c r="BA113"/>
  <c r="E114"/>
  <c r="G114"/>
  <c r="K114"/>
  <c r="AE114"/>
  <c r="AI114"/>
  <c r="AK114"/>
  <c r="AO114"/>
  <c r="AW114"/>
  <c r="BA114"/>
  <c r="E115"/>
  <c r="G115"/>
  <c r="K115"/>
  <c r="AI115"/>
  <c r="AO115"/>
  <c r="BA115"/>
  <c r="E116"/>
  <c r="G116"/>
  <c r="K116"/>
  <c r="AE116"/>
  <c r="AI116"/>
  <c r="AK116"/>
  <c r="AO116"/>
  <c r="AW116"/>
  <c r="BA116"/>
  <c r="E117"/>
  <c r="G117"/>
  <c r="K117"/>
  <c r="AI117"/>
  <c r="AO117"/>
  <c r="BA117"/>
  <c r="E118"/>
  <c r="G118"/>
  <c r="K118"/>
  <c r="AE118"/>
  <c r="AI118"/>
  <c r="AK118"/>
  <c r="AO118"/>
  <c r="AW118"/>
  <c r="BA118"/>
  <c r="E119"/>
  <c r="G119"/>
  <c r="K119"/>
  <c r="AG119"/>
  <c r="AH119"/>
  <c r="AI119"/>
  <c r="AO119"/>
  <c r="BA119"/>
  <c r="E120"/>
  <c r="G120"/>
  <c r="K120"/>
  <c r="AK120"/>
  <c r="AO120"/>
  <c r="AW120"/>
  <c r="BA120"/>
  <c r="E121"/>
  <c r="G121"/>
  <c r="K121"/>
  <c r="AO121"/>
  <c r="BA121"/>
  <c r="E122"/>
  <c r="G122"/>
  <c r="K122"/>
  <c r="AK122"/>
  <c r="AO122"/>
  <c r="AW122"/>
  <c r="BA122"/>
  <c r="E123"/>
  <c r="G123"/>
  <c r="K123"/>
  <c r="AO123"/>
  <c r="BA123"/>
  <c r="E124"/>
  <c r="G124"/>
  <c r="K124"/>
  <c r="AK124"/>
  <c r="AO124"/>
  <c r="AW124"/>
  <c r="BA124"/>
  <c r="E125"/>
  <c r="G125"/>
  <c r="K125"/>
  <c r="AO125"/>
  <c r="BA125"/>
  <c r="E126"/>
  <c r="G126"/>
  <c r="K126"/>
  <c r="AK126"/>
  <c r="AO126"/>
  <c r="AW126"/>
  <c r="BA126"/>
  <c r="E127"/>
  <c r="G127"/>
  <c r="K127"/>
  <c r="AO127"/>
  <c r="BA127"/>
  <c r="E128"/>
  <c r="G128"/>
  <c r="K128"/>
  <c r="AK128"/>
  <c r="AO128"/>
  <c r="AW128"/>
  <c r="BA128"/>
  <c r="E129"/>
  <c r="G129"/>
  <c r="K129"/>
  <c r="AO129"/>
  <c r="BA129"/>
  <c r="E130"/>
  <c r="G130"/>
  <c r="K130"/>
  <c r="AK130"/>
  <c r="AO130"/>
  <c r="AW130"/>
  <c r="BA130"/>
  <c r="E131"/>
  <c r="G131"/>
  <c r="K131"/>
  <c r="AO131"/>
  <c r="BA131"/>
  <c r="E132"/>
  <c r="G132"/>
  <c r="K132"/>
  <c r="AK132"/>
  <c r="AO132"/>
  <c r="AW132"/>
  <c r="BA132"/>
  <c r="E133"/>
  <c r="G133"/>
  <c r="K133"/>
  <c r="AO133"/>
  <c r="BA133"/>
  <c r="E134"/>
  <c r="G134"/>
  <c r="K134"/>
  <c r="AK134"/>
  <c r="AO134"/>
  <c r="AW134"/>
  <c r="BA134"/>
  <c r="E135"/>
  <c r="G135"/>
  <c r="K135"/>
  <c r="AO135"/>
  <c r="BA135"/>
  <c r="E136"/>
  <c r="G136"/>
  <c r="K136"/>
  <c r="AK136"/>
  <c r="AO136"/>
  <c r="AW136"/>
  <c r="BA136"/>
  <c r="E137"/>
  <c r="G137"/>
  <c r="K137"/>
  <c r="AO137"/>
  <c r="BA137"/>
  <c r="E138"/>
  <c r="G138"/>
  <c r="K138"/>
  <c r="AK138"/>
  <c r="AO138"/>
  <c r="AW138"/>
  <c r="BA138"/>
  <c r="E139"/>
  <c r="G139"/>
  <c r="K139"/>
  <c r="AO139"/>
  <c r="BA139"/>
  <c r="E140"/>
  <c r="G140"/>
  <c r="K140"/>
  <c r="AK140"/>
  <c r="AO140"/>
  <c r="AW140"/>
  <c r="BA140"/>
  <c r="E141"/>
  <c r="G141"/>
  <c r="K141"/>
  <c r="AO141"/>
  <c r="BA141"/>
  <c r="E142"/>
  <c r="G142"/>
  <c r="K142"/>
  <c r="AK142"/>
  <c r="AO142"/>
  <c r="AW142"/>
  <c r="BA142"/>
  <c r="E143"/>
  <c r="G143"/>
  <c r="K143"/>
  <c r="AO143"/>
  <c r="BA143"/>
  <c r="E144"/>
  <c r="G144"/>
  <c r="K144"/>
  <c r="AK144"/>
  <c r="AO144"/>
  <c r="AW144"/>
  <c r="BA144"/>
  <c r="E145"/>
  <c r="G145"/>
  <c r="K145"/>
  <c r="AO145"/>
  <c r="BA145"/>
  <c r="E146"/>
  <c r="G146"/>
  <c r="K146"/>
  <c r="AK146"/>
  <c r="AO146"/>
  <c r="AW146"/>
  <c r="BA146"/>
  <c r="E147"/>
  <c r="I147"/>
  <c r="J147"/>
  <c r="K147"/>
  <c r="AO147"/>
  <c r="BA147"/>
  <c r="E148"/>
  <c r="AK148"/>
  <c r="AO148"/>
  <c r="AW148"/>
  <c r="BA148"/>
  <c r="E149"/>
  <c r="AO149"/>
  <c r="BA149"/>
  <c r="E150"/>
  <c r="AK150"/>
  <c r="AO150"/>
  <c r="AW150"/>
  <c r="BA150"/>
  <c r="E151"/>
  <c r="AO151"/>
  <c r="BA151"/>
  <c r="E152"/>
  <c r="AK152"/>
  <c r="AO152"/>
  <c r="AW152"/>
  <c r="BA152"/>
  <c r="E153"/>
  <c r="AO153"/>
  <c r="BA153"/>
  <c r="E154"/>
  <c r="AK154"/>
  <c r="AO154"/>
  <c r="AW154"/>
  <c r="BA154"/>
  <c r="E155"/>
  <c r="AO155"/>
  <c r="BA155"/>
  <c r="E156"/>
  <c r="AK156"/>
  <c r="AO156"/>
  <c r="AW156"/>
  <c r="BA156"/>
  <c r="E157"/>
  <c r="AO157"/>
  <c r="BA157"/>
  <c r="E158"/>
  <c r="AK158"/>
  <c r="AO158"/>
  <c r="AW158"/>
  <c r="BA158"/>
  <c r="E159"/>
  <c r="AO159"/>
  <c r="BA159"/>
  <c r="E160"/>
  <c r="AK160"/>
  <c r="AO160"/>
  <c r="AW160"/>
  <c r="BA160"/>
  <c r="E161"/>
  <c r="AO161"/>
  <c r="AY161"/>
  <c r="AZ161"/>
  <c r="BA161"/>
  <c r="E162"/>
  <c r="AK162"/>
  <c r="AO162"/>
  <c r="E163"/>
  <c r="AO163"/>
  <c r="E164"/>
  <c r="AK164"/>
  <c r="AO164"/>
  <c r="E165"/>
  <c r="AO165"/>
  <c r="E166"/>
  <c r="AK166"/>
  <c r="AO166"/>
  <c r="E167"/>
  <c r="AO167"/>
  <c r="E168"/>
  <c r="AK168"/>
  <c r="AO168"/>
  <c r="E169"/>
  <c r="AO169"/>
  <c r="E170"/>
  <c r="AK170"/>
  <c r="AO170"/>
  <c r="E171"/>
  <c r="AO171"/>
  <c r="E172"/>
  <c r="AK172"/>
  <c r="AO172"/>
  <c r="E173"/>
  <c r="AO173"/>
  <c r="E174"/>
  <c r="AK174"/>
  <c r="AO174"/>
  <c r="E175"/>
  <c r="AO175"/>
  <c r="E176"/>
  <c r="AK176"/>
  <c r="AO176"/>
  <c r="E177"/>
  <c r="AO177"/>
  <c r="E178"/>
  <c r="AK178"/>
  <c r="AO178"/>
  <c r="E179"/>
  <c r="AO179"/>
  <c r="E180"/>
  <c r="AK180"/>
  <c r="AO180"/>
  <c r="E181"/>
  <c r="AO181"/>
  <c r="E182"/>
  <c r="AK182"/>
  <c r="AO182"/>
  <c r="E183"/>
  <c r="AO183"/>
  <c r="E184"/>
  <c r="AK184"/>
  <c r="AO184"/>
  <c r="E185"/>
  <c r="AO185"/>
  <c r="E186"/>
  <c r="AK186"/>
  <c r="AO186"/>
  <c r="E187"/>
  <c r="AO187"/>
  <c r="E188"/>
  <c r="AK188"/>
  <c r="AO188"/>
  <c r="E189"/>
  <c r="AO189"/>
  <c r="E190"/>
  <c r="AK190"/>
  <c r="AO190"/>
  <c r="E191"/>
  <c r="AO191"/>
  <c r="E192"/>
  <c r="AK192"/>
  <c r="AO192"/>
  <c r="E193"/>
  <c r="AM193"/>
  <c r="AN193"/>
  <c r="AO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K13" i="2"/>
  <c r="L6" s="1"/>
  <c r="R13"/>
  <c r="S5" s="1"/>
  <c r="Y13"/>
  <c r="Z6" s="1"/>
  <c r="AF39"/>
  <c r="R99"/>
  <c r="AM109"/>
  <c r="AT134"/>
  <c r="Y175"/>
  <c r="BA208"/>
  <c r="L8" l="1"/>
  <c r="L5"/>
  <c r="BB23"/>
  <c r="BB27"/>
  <c r="BB31"/>
  <c r="BB35"/>
  <c r="BB39"/>
  <c r="BB43"/>
  <c r="BB47"/>
  <c r="BB51"/>
  <c r="BB55"/>
  <c r="BB59"/>
  <c r="BB63"/>
  <c r="BB67"/>
  <c r="BB71"/>
  <c r="BB75"/>
  <c r="BB79"/>
  <c r="BB83"/>
  <c r="BB87"/>
  <c r="BB95"/>
  <c r="BB99"/>
  <c r="BB111"/>
  <c r="BB123"/>
  <c r="BB135"/>
  <c r="BB151"/>
  <c r="BB167"/>
  <c r="BB183"/>
  <c r="BB199"/>
  <c r="BB22"/>
  <c r="BB30"/>
  <c r="BB38"/>
  <c r="BB46"/>
  <c r="BB54"/>
  <c r="BB62"/>
  <c r="BB70"/>
  <c r="BB78"/>
  <c r="BB86"/>
  <c r="BB94"/>
  <c r="BB102"/>
  <c r="BB110"/>
  <c r="BB118"/>
  <c r="BB126"/>
  <c r="BB134"/>
  <c r="BB142"/>
  <c r="BB150"/>
  <c r="BB158"/>
  <c r="BB166"/>
  <c r="BB174"/>
  <c r="BB182"/>
  <c r="BB190"/>
  <c r="BB202"/>
  <c r="BB21"/>
  <c r="BB25"/>
  <c r="BB29"/>
  <c r="BB33"/>
  <c r="BB37"/>
  <c r="BB41"/>
  <c r="BB45"/>
  <c r="BB49"/>
  <c r="BB53"/>
  <c r="BB57"/>
  <c r="BB61"/>
  <c r="BB65"/>
  <c r="BB69"/>
  <c r="BB73"/>
  <c r="BB77"/>
  <c r="BB81"/>
  <c r="BB85"/>
  <c r="BB89"/>
  <c r="BB93"/>
  <c r="BB97"/>
  <c r="BB101"/>
  <c r="BB105"/>
  <c r="BB109"/>
  <c r="BB113"/>
  <c r="BB117"/>
  <c r="BB121"/>
  <c r="BB125"/>
  <c r="BB129"/>
  <c r="BB133"/>
  <c r="BB137"/>
  <c r="BB141"/>
  <c r="BB145"/>
  <c r="BB149"/>
  <c r="BB153"/>
  <c r="BB157"/>
  <c r="BB161"/>
  <c r="BB165"/>
  <c r="BB169"/>
  <c r="BB173"/>
  <c r="BB177"/>
  <c r="BB181"/>
  <c r="BB185"/>
  <c r="BB189"/>
  <c r="BB193"/>
  <c r="BB197"/>
  <c r="BB201"/>
  <c r="BB205"/>
  <c r="BB20"/>
  <c r="BC20" s="1"/>
  <c r="BB24"/>
  <c r="BB28"/>
  <c r="BB32"/>
  <c r="BB36"/>
  <c r="BB40"/>
  <c r="BB44"/>
  <c r="BB48"/>
  <c r="BB52"/>
  <c r="BB56"/>
  <c r="BB60"/>
  <c r="BB64"/>
  <c r="BB68"/>
  <c r="BB72"/>
  <c r="BB76"/>
  <c r="BB80"/>
  <c r="BB84"/>
  <c r="BB88"/>
  <c r="BB92"/>
  <c r="BB96"/>
  <c r="BB100"/>
  <c r="BB104"/>
  <c r="BB108"/>
  <c r="BB112"/>
  <c r="BB116"/>
  <c r="BB120"/>
  <c r="BB124"/>
  <c r="BB128"/>
  <c r="BB132"/>
  <c r="BB136"/>
  <c r="BB140"/>
  <c r="BB144"/>
  <c r="BB148"/>
  <c r="BB152"/>
  <c r="BB156"/>
  <c r="BB160"/>
  <c r="BB164"/>
  <c r="BB168"/>
  <c r="BB172"/>
  <c r="BB176"/>
  <c r="BB180"/>
  <c r="BB184"/>
  <c r="BB188"/>
  <c r="BB192"/>
  <c r="BB196"/>
  <c r="BB200"/>
  <c r="BB204"/>
  <c r="BB208"/>
  <c r="BB91"/>
  <c r="BB103"/>
  <c r="BB107"/>
  <c r="BB115"/>
  <c r="BB119"/>
  <c r="BB127"/>
  <c r="BB131"/>
  <c r="BB139"/>
  <c r="BB143"/>
  <c r="BB147"/>
  <c r="BB155"/>
  <c r="BB159"/>
  <c r="BB163"/>
  <c r="BB171"/>
  <c r="BB175"/>
  <c r="BB179"/>
  <c r="BB187"/>
  <c r="BB191"/>
  <c r="BB195"/>
  <c r="BB203"/>
  <c r="BB207"/>
  <c r="BB26"/>
  <c r="BB34"/>
  <c r="BB42"/>
  <c r="BB50"/>
  <c r="BB58"/>
  <c r="BB66"/>
  <c r="BB74"/>
  <c r="BB82"/>
  <c r="BB90"/>
  <c r="BB98"/>
  <c r="BB106"/>
  <c r="BB114"/>
  <c r="BB122"/>
  <c r="BB130"/>
  <c r="BB138"/>
  <c r="BB146"/>
  <c r="BB154"/>
  <c r="BB162"/>
  <c r="BB170"/>
  <c r="BB178"/>
  <c r="BB186"/>
  <c r="BB194"/>
  <c r="BB198"/>
  <c r="BB206"/>
  <c r="AU23"/>
  <c r="AU27"/>
  <c r="AU31"/>
  <c r="AU35"/>
  <c r="AU39"/>
  <c r="AU43"/>
  <c r="AU47"/>
  <c r="AU51"/>
  <c r="AU55"/>
  <c r="AU59"/>
  <c r="AU63"/>
  <c r="AU67"/>
  <c r="AU71"/>
  <c r="AU75"/>
  <c r="AU79"/>
  <c r="AU83"/>
  <c r="AU87"/>
  <c r="AU91"/>
  <c r="AU95"/>
  <c r="AU99"/>
  <c r="AU103"/>
  <c r="AU107"/>
  <c r="AU111"/>
  <c r="AU115"/>
  <c r="AU119"/>
  <c r="AU123"/>
  <c r="AU127"/>
  <c r="AU131"/>
  <c r="AU26"/>
  <c r="AU34"/>
  <c r="AU42"/>
  <c r="AU54"/>
  <c r="AU62"/>
  <c r="AU70"/>
  <c r="AU82"/>
  <c r="AU94"/>
  <c r="AU102"/>
  <c r="AU114"/>
  <c r="AU122"/>
  <c r="AU21"/>
  <c r="AU25"/>
  <c r="AU29"/>
  <c r="AU33"/>
  <c r="AU37"/>
  <c r="AU41"/>
  <c r="AU45"/>
  <c r="AU49"/>
  <c r="AU53"/>
  <c r="AU57"/>
  <c r="AU61"/>
  <c r="AU65"/>
  <c r="AU69"/>
  <c r="AU73"/>
  <c r="AU77"/>
  <c r="AU81"/>
  <c r="AU85"/>
  <c r="AU89"/>
  <c r="AU93"/>
  <c r="AU97"/>
  <c r="AU101"/>
  <c r="AU105"/>
  <c r="AU109"/>
  <c r="AU113"/>
  <c r="AU117"/>
  <c r="AU121"/>
  <c r="AU125"/>
  <c r="AU129"/>
  <c r="AU133"/>
  <c r="AU24"/>
  <c r="AU28"/>
  <c r="AU32"/>
  <c r="AU36"/>
  <c r="AU40"/>
  <c r="AU44"/>
  <c r="AU48"/>
  <c r="AU52"/>
  <c r="AU56"/>
  <c r="AU60"/>
  <c r="AU64"/>
  <c r="AU68"/>
  <c r="AU72"/>
  <c r="AU76"/>
  <c r="AU80"/>
  <c r="AU84"/>
  <c r="AU88"/>
  <c r="AU92"/>
  <c r="AU96"/>
  <c r="AU100"/>
  <c r="AU104"/>
  <c r="AU108"/>
  <c r="AU112"/>
  <c r="AU116"/>
  <c r="AU120"/>
  <c r="AU124"/>
  <c r="AU128"/>
  <c r="AU132"/>
  <c r="AU22"/>
  <c r="AU30"/>
  <c r="AU38"/>
  <c r="AU46"/>
  <c r="AU50"/>
  <c r="AU58"/>
  <c r="AU66"/>
  <c r="AU74"/>
  <c r="AU78"/>
  <c r="AU86"/>
  <c r="AU90"/>
  <c r="AU98"/>
  <c r="AU106"/>
  <c r="AU110"/>
  <c r="AU118"/>
  <c r="AU126"/>
  <c r="AU130"/>
  <c r="AU20"/>
  <c r="AV20" s="1"/>
  <c r="AN22"/>
  <c r="AN26"/>
  <c r="AN30"/>
  <c r="AN34"/>
  <c r="AN38"/>
  <c r="AN42"/>
  <c r="AN46"/>
  <c r="AN50"/>
  <c r="AN54"/>
  <c r="AN58"/>
  <c r="AN62"/>
  <c r="AN66"/>
  <c r="AN70"/>
  <c r="AN74"/>
  <c r="AN78"/>
  <c r="AN82"/>
  <c r="AN86"/>
  <c r="AN90"/>
  <c r="AN94"/>
  <c r="AN98"/>
  <c r="AN102"/>
  <c r="AN106"/>
  <c r="AN20"/>
  <c r="AO20" s="1"/>
  <c r="AN21"/>
  <c r="AN29"/>
  <c r="AN33"/>
  <c r="AN37"/>
  <c r="AN45"/>
  <c r="AN53"/>
  <c r="AN61"/>
  <c r="AN69"/>
  <c r="AN77"/>
  <c r="AN85"/>
  <c r="AN93"/>
  <c r="AN105"/>
  <c r="AN24"/>
  <c r="AN28"/>
  <c r="AN32"/>
  <c r="AN36"/>
  <c r="AN40"/>
  <c r="AN44"/>
  <c r="AN48"/>
  <c r="AN52"/>
  <c r="AN56"/>
  <c r="AN60"/>
  <c r="AN64"/>
  <c r="AN68"/>
  <c r="AN72"/>
  <c r="AN76"/>
  <c r="AN80"/>
  <c r="AN84"/>
  <c r="AN88"/>
  <c r="AN92"/>
  <c r="AN96"/>
  <c r="AN100"/>
  <c r="AN104"/>
  <c r="AN108"/>
  <c r="AN23"/>
  <c r="AN27"/>
  <c r="AN31"/>
  <c r="AN35"/>
  <c r="AN39"/>
  <c r="AN43"/>
  <c r="AN47"/>
  <c r="AN51"/>
  <c r="AN55"/>
  <c r="AN59"/>
  <c r="AN63"/>
  <c r="AN67"/>
  <c r="AN71"/>
  <c r="AN75"/>
  <c r="AN79"/>
  <c r="AN83"/>
  <c r="AN87"/>
  <c r="AN91"/>
  <c r="AN95"/>
  <c r="AN99"/>
  <c r="AN103"/>
  <c r="AN107"/>
  <c r="AN25"/>
  <c r="AN41"/>
  <c r="AN49"/>
  <c r="AN57"/>
  <c r="AN65"/>
  <c r="AN73"/>
  <c r="AN81"/>
  <c r="AN89"/>
  <c r="AN97"/>
  <c r="AN101"/>
  <c r="AN109"/>
  <c r="AG21"/>
  <c r="AG25"/>
  <c r="AG29"/>
  <c r="AG33"/>
  <c r="AG37"/>
  <c r="AG23"/>
  <c r="AG31"/>
  <c r="AG20"/>
  <c r="AH20" s="1"/>
  <c r="AG22"/>
  <c r="AG30"/>
  <c r="AG38"/>
  <c r="AG24"/>
  <c r="AG28"/>
  <c r="AG32"/>
  <c r="AG36"/>
  <c r="AG27"/>
  <c r="AG35"/>
  <c r="AG26"/>
  <c r="AG34"/>
  <c r="Z24"/>
  <c r="Z28"/>
  <c r="Z32"/>
  <c r="Z36"/>
  <c r="Z40"/>
  <c r="Z44"/>
  <c r="Z48"/>
  <c r="Z52"/>
  <c r="Z56"/>
  <c r="Z60"/>
  <c r="Z64"/>
  <c r="Z68"/>
  <c r="Z72"/>
  <c r="Z76"/>
  <c r="Z80"/>
  <c r="Z84"/>
  <c r="Z88"/>
  <c r="Z92"/>
  <c r="Z96"/>
  <c r="Z100"/>
  <c r="Z104"/>
  <c r="Z108"/>
  <c r="Z112"/>
  <c r="Z116"/>
  <c r="Z120"/>
  <c r="Z124"/>
  <c r="Z128"/>
  <c r="Z132"/>
  <c r="Z136"/>
  <c r="Z140"/>
  <c r="Z144"/>
  <c r="Z148"/>
  <c r="Z152"/>
  <c r="Z156"/>
  <c r="Z160"/>
  <c r="Z164"/>
  <c r="Z168"/>
  <c r="Z172"/>
  <c r="Z175"/>
  <c r="Z27"/>
  <c r="Z31"/>
  <c r="Z35"/>
  <c r="Z43"/>
  <c r="Z51"/>
  <c r="Z59"/>
  <c r="Z67"/>
  <c r="Z75"/>
  <c r="Z83"/>
  <c r="Z91"/>
  <c r="Z103"/>
  <c r="Z111"/>
  <c r="Z123"/>
  <c r="Z131"/>
  <c r="Z139"/>
  <c r="Z151"/>
  <c r="Z159"/>
  <c r="Z171"/>
  <c r="Z22"/>
  <c r="Z26"/>
  <c r="Z30"/>
  <c r="Z34"/>
  <c r="Z38"/>
  <c r="Z42"/>
  <c r="Z46"/>
  <c r="Z50"/>
  <c r="Z54"/>
  <c r="Z58"/>
  <c r="Z62"/>
  <c r="Z66"/>
  <c r="Z70"/>
  <c r="Z74"/>
  <c r="Z78"/>
  <c r="Z82"/>
  <c r="Z86"/>
  <c r="Z90"/>
  <c r="Z94"/>
  <c r="Z98"/>
  <c r="Z102"/>
  <c r="Z106"/>
  <c r="Z110"/>
  <c r="Z114"/>
  <c r="Z118"/>
  <c r="Z122"/>
  <c r="Z126"/>
  <c r="Z130"/>
  <c r="Z134"/>
  <c r="Z138"/>
  <c r="Z142"/>
  <c r="Z146"/>
  <c r="Z150"/>
  <c r="Z154"/>
  <c r="Z158"/>
  <c r="Z162"/>
  <c r="Z166"/>
  <c r="Z170"/>
  <c r="Z21"/>
  <c r="Z25"/>
  <c r="Z29"/>
  <c r="Z33"/>
  <c r="Z37"/>
  <c r="Z41"/>
  <c r="Z45"/>
  <c r="Z49"/>
  <c r="Z53"/>
  <c r="Z57"/>
  <c r="Z61"/>
  <c r="Z65"/>
  <c r="Z69"/>
  <c r="Z73"/>
  <c r="Z77"/>
  <c r="Z81"/>
  <c r="Z85"/>
  <c r="Z89"/>
  <c r="Z93"/>
  <c r="Z97"/>
  <c r="Z101"/>
  <c r="Z105"/>
  <c r="Z109"/>
  <c r="Z113"/>
  <c r="Z117"/>
  <c r="Z121"/>
  <c r="Z125"/>
  <c r="Z129"/>
  <c r="Z133"/>
  <c r="Z137"/>
  <c r="Z141"/>
  <c r="Z145"/>
  <c r="Z149"/>
  <c r="Z153"/>
  <c r="Z157"/>
  <c r="Z161"/>
  <c r="Z165"/>
  <c r="Z169"/>
  <c r="Z173"/>
  <c r="Z20"/>
  <c r="AA20" s="1"/>
  <c r="Z23"/>
  <c r="Z39"/>
  <c r="Z47"/>
  <c r="Z55"/>
  <c r="Z63"/>
  <c r="Z71"/>
  <c r="Z79"/>
  <c r="Z87"/>
  <c r="Z95"/>
  <c r="Z99"/>
  <c r="Z107"/>
  <c r="Z115"/>
  <c r="Z119"/>
  <c r="Z127"/>
  <c r="Z135"/>
  <c r="Z143"/>
  <c r="Z147"/>
  <c r="Z155"/>
  <c r="Z163"/>
  <c r="Z167"/>
  <c r="Z174"/>
  <c r="S24"/>
  <c r="S28"/>
  <c r="S32"/>
  <c r="S36"/>
  <c r="S40"/>
  <c r="S44"/>
  <c r="S48"/>
  <c r="S52"/>
  <c r="S56"/>
  <c r="S60"/>
  <c r="S64"/>
  <c r="S68"/>
  <c r="S72"/>
  <c r="S76"/>
  <c r="S80"/>
  <c r="S84"/>
  <c r="S88"/>
  <c r="S92"/>
  <c r="S96"/>
  <c r="S20"/>
  <c r="T20" s="1"/>
  <c r="S23"/>
  <c r="S27"/>
  <c r="S31"/>
  <c r="S35"/>
  <c r="S39"/>
  <c r="S43"/>
  <c r="S47"/>
  <c r="S55"/>
  <c r="S63"/>
  <c r="S75"/>
  <c r="S83"/>
  <c r="S95"/>
  <c r="S22"/>
  <c r="S26"/>
  <c r="S30"/>
  <c r="S34"/>
  <c r="S38"/>
  <c r="S42"/>
  <c r="S46"/>
  <c r="S50"/>
  <c r="S54"/>
  <c r="S58"/>
  <c r="S62"/>
  <c r="S66"/>
  <c r="S70"/>
  <c r="S74"/>
  <c r="S78"/>
  <c r="S82"/>
  <c r="S86"/>
  <c r="S90"/>
  <c r="S94"/>
  <c r="S98"/>
  <c r="S21"/>
  <c r="S25"/>
  <c r="S29"/>
  <c r="S33"/>
  <c r="S37"/>
  <c r="S41"/>
  <c r="S45"/>
  <c r="S49"/>
  <c r="S53"/>
  <c r="S57"/>
  <c r="S61"/>
  <c r="S65"/>
  <c r="S69"/>
  <c r="S73"/>
  <c r="S77"/>
  <c r="S81"/>
  <c r="S85"/>
  <c r="S89"/>
  <c r="S93"/>
  <c r="S97"/>
  <c r="S51"/>
  <c r="S59"/>
  <c r="S67"/>
  <c r="S71"/>
  <c r="S79"/>
  <c r="S87"/>
  <c r="S91"/>
  <c r="S99"/>
  <c r="L11"/>
  <c r="AU134"/>
  <c r="AG39"/>
  <c r="L12"/>
  <c r="S9"/>
  <c r="S6"/>
  <c r="S12"/>
  <c r="S11"/>
  <c r="S8"/>
  <c r="S7"/>
  <c r="S10"/>
  <c r="L10"/>
  <c r="L7"/>
  <c r="D11"/>
  <c r="D10"/>
  <c r="D9"/>
  <c r="D8"/>
  <c r="D6"/>
  <c r="Z8"/>
  <c r="Z5"/>
  <c r="Z10"/>
  <c r="Z12"/>
  <c r="Z11"/>
  <c r="L9"/>
  <c r="Z7"/>
  <c r="Z9"/>
  <c r="AV21" l="1"/>
  <c r="AV22" s="1"/>
  <c r="AV23" s="1"/>
  <c r="AV24" s="1"/>
  <c r="AV25" s="1"/>
  <c r="AV26" s="1"/>
  <c r="AV27" s="1"/>
  <c r="AV28" s="1"/>
  <c r="AV29" s="1"/>
  <c r="AV30" s="1"/>
  <c r="AV31" s="1"/>
  <c r="AV32" s="1"/>
  <c r="AV33" s="1"/>
  <c r="AV34" s="1"/>
  <c r="AV35" s="1"/>
  <c r="AV36" s="1"/>
  <c r="AV37" s="1"/>
  <c r="AV38" s="1"/>
  <c r="AV39" s="1"/>
  <c r="AV40" s="1"/>
  <c r="AV41" s="1"/>
  <c r="AV42" s="1"/>
  <c r="AV43" s="1"/>
  <c r="AV44" s="1"/>
  <c r="AV45" s="1"/>
  <c r="AV46" s="1"/>
  <c r="AV47" s="1"/>
  <c r="AV48" s="1"/>
  <c r="AV49" s="1"/>
  <c r="AV50" s="1"/>
  <c r="AV51" s="1"/>
  <c r="AV52" s="1"/>
  <c r="AV53" s="1"/>
  <c r="AV54" s="1"/>
  <c r="AV55" s="1"/>
  <c r="AV56" s="1"/>
  <c r="AV57" s="1"/>
  <c r="AV58" s="1"/>
  <c r="AV59" s="1"/>
  <c r="AV60" s="1"/>
  <c r="AV61" s="1"/>
  <c r="AV62" s="1"/>
  <c r="AV63" s="1"/>
  <c r="AV64" s="1"/>
  <c r="AV65" s="1"/>
  <c r="AV66" s="1"/>
  <c r="AV67" s="1"/>
  <c r="AV68" s="1"/>
  <c r="AV69" s="1"/>
  <c r="AV70" s="1"/>
  <c r="AV71" s="1"/>
  <c r="AV72" s="1"/>
  <c r="AV73" s="1"/>
  <c r="AV74" s="1"/>
  <c r="AV75" s="1"/>
  <c r="AV76" s="1"/>
  <c r="AV77" s="1"/>
  <c r="AV78" s="1"/>
  <c r="AV79" s="1"/>
  <c r="AV80" s="1"/>
  <c r="AV81" s="1"/>
  <c r="AV82" s="1"/>
  <c r="AV83" s="1"/>
  <c r="AV84" s="1"/>
  <c r="AV85" s="1"/>
  <c r="AV86" s="1"/>
  <c r="AV87" s="1"/>
  <c r="AV88" s="1"/>
  <c r="AV89" s="1"/>
  <c r="AV90" s="1"/>
  <c r="AV91" s="1"/>
  <c r="AV92" s="1"/>
  <c r="AV93" s="1"/>
  <c r="AV94" s="1"/>
  <c r="AV95" s="1"/>
  <c r="AV96" s="1"/>
  <c r="AV97" s="1"/>
  <c r="AV98" s="1"/>
  <c r="AV99" s="1"/>
  <c r="AV100" s="1"/>
  <c r="AV101" s="1"/>
  <c r="AV102" s="1"/>
  <c r="AV103" s="1"/>
  <c r="AV104" s="1"/>
  <c r="AV105" s="1"/>
  <c r="AV106" s="1"/>
  <c r="AV107" s="1"/>
  <c r="AV108" s="1"/>
  <c r="AV109" s="1"/>
  <c r="AV110" s="1"/>
  <c r="AV111" s="1"/>
  <c r="AV112" s="1"/>
  <c r="AV113" s="1"/>
  <c r="AV114" s="1"/>
  <c r="AV115" s="1"/>
  <c r="AV116" s="1"/>
  <c r="AV117" s="1"/>
  <c r="AV118" s="1"/>
  <c r="AV119" s="1"/>
  <c r="AV120" s="1"/>
  <c r="AV121" s="1"/>
  <c r="AV122" s="1"/>
  <c r="AV123" s="1"/>
  <c r="AV124" s="1"/>
  <c r="AV125" s="1"/>
  <c r="AV126" s="1"/>
  <c r="AV127" s="1"/>
  <c r="AV128" s="1"/>
  <c r="AV129" s="1"/>
  <c r="AV130" s="1"/>
  <c r="AV131" s="1"/>
  <c r="AV132" s="1"/>
  <c r="AV133" s="1"/>
  <c r="AA2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AA130" s="1"/>
  <c r="AA131" s="1"/>
  <c r="AA132" s="1"/>
  <c r="AA133" s="1"/>
  <c r="AA134" s="1"/>
  <c r="AA135" s="1"/>
  <c r="AA136" s="1"/>
  <c r="AA137" s="1"/>
  <c r="AA138" s="1"/>
  <c r="AA139" s="1"/>
  <c r="AA140" s="1"/>
  <c r="AA141" s="1"/>
  <c r="AA142" s="1"/>
  <c r="AA143" s="1"/>
  <c r="AA144" s="1"/>
  <c r="AA145" s="1"/>
  <c r="AA146" s="1"/>
  <c r="AA147" s="1"/>
  <c r="AA148" s="1"/>
  <c r="AA149" s="1"/>
  <c r="AA150" s="1"/>
  <c r="AA151" s="1"/>
  <c r="AA152" s="1"/>
  <c r="AA153" s="1"/>
  <c r="AA154" s="1"/>
  <c r="AA155" s="1"/>
  <c r="AA156" s="1"/>
  <c r="AA157" s="1"/>
  <c r="AA158" s="1"/>
  <c r="AA159" s="1"/>
  <c r="AA160" s="1"/>
  <c r="AA161" s="1"/>
  <c r="AA162" s="1"/>
  <c r="AA163" s="1"/>
  <c r="AA164" s="1"/>
  <c r="AA165" s="1"/>
  <c r="AA166" s="1"/>
  <c r="AA167" s="1"/>
  <c r="AA168" s="1"/>
  <c r="AA169" s="1"/>
  <c r="AA170" s="1"/>
  <c r="AA171" s="1"/>
  <c r="AA172" s="1"/>
  <c r="AA173" s="1"/>
  <c r="AA174" s="1"/>
  <c r="BC21"/>
  <c r="BC22" s="1"/>
  <c r="BC23" s="1"/>
  <c r="BC24" s="1"/>
  <c r="BC25" s="1"/>
  <c r="BC26" s="1"/>
  <c r="BC27" s="1"/>
  <c r="BC28" s="1"/>
  <c r="BC29" s="1"/>
  <c r="BC30" s="1"/>
  <c r="BC31" s="1"/>
  <c r="BC32" s="1"/>
  <c r="BC33" s="1"/>
  <c r="BC34" s="1"/>
  <c r="BC35" s="1"/>
  <c r="BC36" s="1"/>
  <c r="BC37" s="1"/>
  <c r="BC38" s="1"/>
  <c r="BC39" s="1"/>
  <c r="BC40" s="1"/>
  <c r="BC41" s="1"/>
  <c r="BC42" s="1"/>
  <c r="BC43" s="1"/>
  <c r="BC44" s="1"/>
  <c r="BC45" s="1"/>
  <c r="BC46" s="1"/>
  <c r="BC47" s="1"/>
  <c r="BC48" s="1"/>
  <c r="BC49" s="1"/>
  <c r="BC50" s="1"/>
  <c r="BC51" s="1"/>
  <c r="BC52" s="1"/>
  <c r="BC53" s="1"/>
  <c r="BC54" s="1"/>
  <c r="BC55" s="1"/>
  <c r="BC56" s="1"/>
  <c r="BC57" s="1"/>
  <c r="BC58" s="1"/>
  <c r="BC59" s="1"/>
  <c r="BC60" s="1"/>
  <c r="BC61" s="1"/>
  <c r="BC62" s="1"/>
  <c r="BC63" s="1"/>
  <c r="BC64" s="1"/>
  <c r="BC65" s="1"/>
  <c r="BC66" s="1"/>
  <c r="BC67" s="1"/>
  <c r="BC68" s="1"/>
  <c r="BC69" s="1"/>
  <c r="BC70" s="1"/>
  <c r="BC71" s="1"/>
  <c r="BC72" s="1"/>
  <c r="BC73" s="1"/>
  <c r="BC74" s="1"/>
  <c r="BC75" s="1"/>
  <c r="BC76" s="1"/>
  <c r="BC77" s="1"/>
  <c r="BC78" s="1"/>
  <c r="BC79" s="1"/>
  <c r="BC80" s="1"/>
  <c r="BC81" s="1"/>
  <c r="BC82" s="1"/>
  <c r="BC83" s="1"/>
  <c r="BC84" s="1"/>
  <c r="BC85" s="1"/>
  <c r="BC86" s="1"/>
  <c r="BC87" s="1"/>
  <c r="BC88" s="1"/>
  <c r="BC89" s="1"/>
  <c r="BC90" s="1"/>
  <c r="BC91" s="1"/>
  <c r="BC92" s="1"/>
  <c r="BC93" s="1"/>
  <c r="BC94" s="1"/>
  <c r="BC95" s="1"/>
  <c r="BC96" s="1"/>
  <c r="BC97" s="1"/>
  <c r="BC98" s="1"/>
  <c r="BC99" s="1"/>
  <c r="BC100" s="1"/>
  <c r="BC101" s="1"/>
  <c r="BC102" s="1"/>
  <c r="BC103" s="1"/>
  <c r="BC104" s="1"/>
  <c r="BC105" s="1"/>
  <c r="BC106" s="1"/>
  <c r="BC107" s="1"/>
  <c r="BC108" s="1"/>
  <c r="BC109" s="1"/>
  <c r="BC110" s="1"/>
  <c r="BC111" s="1"/>
  <c r="BC112" s="1"/>
  <c r="BC113" s="1"/>
  <c r="BC114" s="1"/>
  <c r="BC115" s="1"/>
  <c r="BC116" s="1"/>
  <c r="BC117" s="1"/>
  <c r="BC118" s="1"/>
  <c r="BC119" s="1"/>
  <c r="BC120" s="1"/>
  <c r="BC121" s="1"/>
  <c r="BC122" s="1"/>
  <c r="BC123" s="1"/>
  <c r="BC124" s="1"/>
  <c r="BC125" s="1"/>
  <c r="BC126" s="1"/>
  <c r="BC127" s="1"/>
  <c r="BC128" s="1"/>
  <c r="BC129" s="1"/>
  <c r="BC130" s="1"/>
  <c r="BC131" s="1"/>
  <c r="BC132" s="1"/>
  <c r="BC133" s="1"/>
  <c r="BC134" s="1"/>
  <c r="BC135" s="1"/>
  <c r="BC136" s="1"/>
  <c r="BC137" s="1"/>
  <c r="BC138" s="1"/>
  <c r="BC139" s="1"/>
  <c r="BC140" s="1"/>
  <c r="BC141" s="1"/>
  <c r="BC142" s="1"/>
  <c r="BC143" s="1"/>
  <c r="BC144" s="1"/>
  <c r="BC145" s="1"/>
  <c r="BC146" s="1"/>
  <c r="BC147" s="1"/>
  <c r="BC148" s="1"/>
  <c r="BC149" s="1"/>
  <c r="BC150" s="1"/>
  <c r="BC151" s="1"/>
  <c r="BC152" s="1"/>
  <c r="BC153" s="1"/>
  <c r="BC154" s="1"/>
  <c r="BC155" s="1"/>
  <c r="BC156" s="1"/>
  <c r="BC157" s="1"/>
  <c r="BC158" s="1"/>
  <c r="BC159" s="1"/>
  <c r="BC160" s="1"/>
  <c r="BC161" s="1"/>
  <c r="BC162" s="1"/>
  <c r="BC163" s="1"/>
  <c r="BC164" s="1"/>
  <c r="BC165" s="1"/>
  <c r="BC166" s="1"/>
  <c r="BC167" s="1"/>
  <c r="BC168" s="1"/>
  <c r="BC169" s="1"/>
  <c r="BC170" s="1"/>
  <c r="BC171" s="1"/>
  <c r="BC172" s="1"/>
  <c r="BC173" s="1"/>
  <c r="BC174" s="1"/>
  <c r="BC175" s="1"/>
  <c r="BC176" s="1"/>
  <c r="BC177" s="1"/>
  <c r="BC178" s="1"/>
  <c r="BC179" s="1"/>
  <c r="BC180" s="1"/>
  <c r="BC181" s="1"/>
  <c r="BC182" s="1"/>
  <c r="BC183" s="1"/>
  <c r="BC184" s="1"/>
  <c r="BC185" s="1"/>
  <c r="BC186" s="1"/>
  <c r="BC187" s="1"/>
  <c r="BC188" s="1"/>
  <c r="BC189" s="1"/>
  <c r="BC190" s="1"/>
  <c r="BC191" s="1"/>
  <c r="BC192" s="1"/>
  <c r="BC193" s="1"/>
  <c r="BC194" s="1"/>
  <c r="BC195" s="1"/>
  <c r="BC196" s="1"/>
  <c r="BC197" s="1"/>
  <c r="BC198" s="1"/>
  <c r="BC199" s="1"/>
  <c r="BC200" s="1"/>
  <c r="BC201" s="1"/>
  <c r="BC202" s="1"/>
  <c r="BC203" s="1"/>
  <c r="BC204" s="1"/>
  <c r="BC205" s="1"/>
  <c r="BC206" s="1"/>
  <c r="BC207" s="1"/>
  <c r="AO21"/>
  <c r="AO22" s="1"/>
  <c r="AO23" s="1"/>
  <c r="AO24" s="1"/>
  <c r="AO25" s="1"/>
  <c r="AO26" s="1"/>
  <c r="AO27" s="1"/>
  <c r="AO28" s="1"/>
  <c r="AO29" s="1"/>
  <c r="AO30" s="1"/>
  <c r="AO31" s="1"/>
  <c r="AO32" s="1"/>
  <c r="AO33" s="1"/>
  <c r="AO34" s="1"/>
  <c r="AO35" s="1"/>
  <c r="AO36" s="1"/>
  <c r="AO37" s="1"/>
  <c r="AO38" s="1"/>
  <c r="AO39" s="1"/>
  <c r="AO40" s="1"/>
  <c r="AO41" s="1"/>
  <c r="AO42" s="1"/>
  <c r="AO43" s="1"/>
  <c r="AO44" s="1"/>
  <c r="AO45" s="1"/>
  <c r="AO46" s="1"/>
  <c r="AO47" s="1"/>
  <c r="AO48" s="1"/>
  <c r="AO49" s="1"/>
  <c r="AO50" s="1"/>
  <c r="AO51" s="1"/>
  <c r="AO52" s="1"/>
  <c r="AO53" s="1"/>
  <c r="AO54" s="1"/>
  <c r="AO55" s="1"/>
  <c r="AO56" s="1"/>
  <c r="AO57" s="1"/>
  <c r="AO58" s="1"/>
  <c r="AO59" s="1"/>
  <c r="AO60" s="1"/>
  <c r="AO61" s="1"/>
  <c r="AO62" s="1"/>
  <c r="AO63" s="1"/>
  <c r="AO64" s="1"/>
  <c r="AO65" s="1"/>
  <c r="AO66" s="1"/>
  <c r="AO67" s="1"/>
  <c r="AO68" s="1"/>
  <c r="AO69" s="1"/>
  <c r="AO70" s="1"/>
  <c r="AO71" s="1"/>
  <c r="AO72" s="1"/>
  <c r="AO73" s="1"/>
  <c r="AO74" s="1"/>
  <c r="AO75" s="1"/>
  <c r="AO76" s="1"/>
  <c r="AO77" s="1"/>
  <c r="AO78" s="1"/>
  <c r="AO79" s="1"/>
  <c r="AO80" s="1"/>
  <c r="AO81" s="1"/>
  <c r="AO82" s="1"/>
  <c r="AO83" s="1"/>
  <c r="AO84" s="1"/>
  <c r="AO85" s="1"/>
  <c r="AO86" s="1"/>
  <c r="AO87" s="1"/>
  <c r="AO88" s="1"/>
  <c r="AO89" s="1"/>
  <c r="AO90" s="1"/>
  <c r="AO91" s="1"/>
  <c r="AO92" s="1"/>
  <c r="AO93" s="1"/>
  <c r="AO94" s="1"/>
  <c r="AO95" s="1"/>
  <c r="AO96" s="1"/>
  <c r="AO97" s="1"/>
  <c r="AO98" s="1"/>
  <c r="AO99" s="1"/>
  <c r="AO100" s="1"/>
  <c r="AO101" s="1"/>
  <c r="AO102" s="1"/>
  <c r="AO103" s="1"/>
  <c r="AO104" s="1"/>
  <c r="AO105" s="1"/>
  <c r="AO106" s="1"/>
  <c r="AO107" s="1"/>
  <c r="AO108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T2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L13"/>
  <c r="S13"/>
  <c r="D13"/>
  <c r="Z13"/>
  <c r="E7" l="1"/>
  <c r="E11"/>
  <c r="E6"/>
  <c r="E10"/>
  <c r="E9"/>
  <c r="E13"/>
  <c r="E8"/>
  <c r="E12"/>
  <c r="E5"/>
  <c r="I7" i="1" l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F21" i="2"/>
  <c r="F22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</calcChain>
</file>

<file path=xl/sharedStrings.xml><?xml version="1.0" encoding="utf-8"?>
<sst xmlns="http://schemas.openxmlformats.org/spreadsheetml/2006/main" count="12270" uniqueCount="1872">
  <si>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</si>
  <si>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</si>
  <si>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</si>
  <si>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</si>
  <si>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</si>
  <si>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</si>
  <si>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</si>
  <si>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</si>
  <si>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</si>
  <si>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</si>
  <si>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</si>
  <si>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</si>
  <si>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</si>
  <si>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</si>
  <si>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</si>
  <si>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</si>
  <si>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</si>
  <si>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</si>
  <si>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</si>
  <si>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</si>
  <si>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</si>
  <si>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</si>
  <si>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</si>
  <si>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</si>
  <si>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</si>
  <si>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</si>
  <si>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</si>
  <si>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</si>
  <si>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</si>
  <si>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</si>
  <si>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</si>
  <si>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</si>
  <si>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</si>
  <si>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</si>
  <si>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</si>
  <si>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</si>
  <si>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</si>
  <si>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</si>
  <si>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</si>
  <si>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</si>
  <si>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</si>
  <si>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</si>
  <si>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</si>
  <si>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</si>
  <si>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</si>
  <si>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MACRO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</si>
  <si>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</si>
  <si>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</si>
  <si>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</si>
  <si>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</si>
  <si>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</si>
  <si>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</si>
  <si>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</si>
  <si>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</si>
  <si>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</si>
  <si>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</si>
  <si>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</si>
  <si>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</si>
  <si>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</si>
  <si>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</si>
  <si>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</si>
  <si>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</si>
  <si>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</si>
  <si>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</si>
  <si>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</si>
  <si>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</si>
  <si>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</si>
  <si>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</si>
  <si>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</si>
  <si>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</si>
  <si>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</si>
  <si>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</si>
  <si>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</si>
  <si>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</si>
  <si>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</si>
  <si>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</si>
  <si>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</si>
  <si>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</si>
  <si>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</si>
  <si>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</si>
  <si>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</si>
  <si>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</si>
  <si>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</si>
  <si>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</si>
  <si>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</si>
  <si>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</si>
  <si>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</si>
  <si>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</si>
  <si>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</si>
  <si>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</si>
  <si>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</si>
  <si>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</si>
  <si>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</si>
  <si>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</si>
  <si>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</si>
  <si>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</si>
  <si>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</si>
  <si>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</si>
  <si>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</si>
  <si>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</si>
  <si>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</si>
  <si>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</si>
  <si>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</si>
  <si>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</si>
  <si>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</si>
  <si>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</si>
  <si>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</si>
  <si>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</si>
  <si>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</si>
  <si>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</si>
  <si>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</si>
  <si>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</si>
  <si>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</si>
  <si>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</si>
  <si>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</si>
  <si>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</si>
  <si>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</si>
  <si>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</si>
  <si>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</si>
  <si>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</si>
  <si>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</si>
  <si>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</si>
  <si>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</si>
  <si>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</si>
  <si>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</si>
  <si>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</si>
  <si>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</si>
  <si>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</si>
  <si>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</si>
  <si>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</si>
  <si>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</si>
  <si>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</si>
  <si>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</si>
  <si>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</si>
  <si>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</si>
  <si>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</si>
  <si>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</si>
  <si>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</si>
  <si>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</si>
  <si>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</si>
  <si>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</si>
  <si>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</si>
  <si>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</si>
  <si>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</si>
  <si>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</si>
  <si>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</si>
  <si>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</si>
  <si>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</si>
  <si>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</si>
  <si>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</si>
  <si>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</si>
  <si>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</si>
  <si>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</si>
  <si>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</si>
  <si>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</si>
  <si>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</si>
  <si>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</si>
  <si>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</si>
  <si>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</si>
  <si>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</si>
  <si>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</si>
  <si>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</si>
  <si>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</si>
  <si>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</si>
  <si>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</si>
  <si>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</si>
  <si>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</si>
  <si>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</si>
  <si>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</si>
  <si>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</si>
  <si>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</si>
  <si>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</si>
  <si>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</si>
  <si>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</si>
  <si>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</si>
  <si>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</si>
  <si>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</si>
  <si>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</si>
  <si>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</si>
  <si>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</si>
  <si>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</si>
  <si>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</si>
  <si>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</si>
  <si>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</si>
  <si>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</si>
  <si>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</si>
  <si>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</si>
  <si>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</si>
  <si>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</si>
  <si>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</si>
  <si>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</si>
  <si>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</si>
  <si>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</si>
  <si>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</si>
  <si>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</si>
  <si>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</si>
  <si>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</si>
  <si>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</si>
  <si>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</si>
  <si>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</si>
  <si>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</si>
  <si>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</si>
  <si>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</si>
  <si>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</si>
  <si>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</si>
  <si>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</si>
  <si>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</si>
  <si>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</si>
  <si>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</si>
  <si>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</si>
  <si>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</si>
  <si>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</si>
  <si>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</si>
  <si>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</si>
  <si>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</si>
  <si>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</si>
  <si>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</si>
  <si>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</si>
  <si>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</si>
  <si>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</si>
  <si>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</si>
  <si>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</si>
  <si>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</si>
  <si>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</si>
  <si>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</si>
  <si>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</si>
  <si>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</si>
  <si>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</si>
  <si>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</si>
  <si>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</si>
  <si>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</si>
  <si>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</si>
  <si>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</si>
  <si>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</si>
  <si>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</si>
  <si>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</si>
  <si>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</si>
  <si>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</si>
  <si>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</si>
  <si>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</si>
  <si>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</si>
  <si>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</si>
  <si>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</si>
  <si>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</si>
  <si>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</si>
  <si>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</si>
  <si>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</si>
  <si>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</si>
  <si>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</si>
  <si>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</si>
  <si>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</si>
  <si>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</si>
  <si>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</si>
  <si>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</si>
  <si>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</si>
  <si>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</si>
  <si>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</si>
  <si>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</si>
  <si>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</si>
  <si>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</si>
  <si>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</si>
  <si>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</si>
  <si>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</si>
  <si>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</si>
  <si>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</si>
  <si>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</si>
  <si>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</si>
  <si>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</si>
  <si>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</si>
  <si>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</si>
  <si>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</si>
  <si>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</si>
  <si>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</si>
  <si>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</si>
  <si>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</si>
  <si>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</si>
  <si>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</si>
  <si>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</si>
  <si>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</si>
  <si>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</si>
  <si>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</si>
  <si>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</si>
  <si>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</si>
  <si>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</si>
  <si>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</si>
  <si>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</si>
  <si>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</si>
  <si>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</si>
  <si>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</si>
  <si>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</si>
  <si>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</si>
  <si>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</si>
  <si>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</si>
  <si>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</si>
  <si>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</si>
  <si>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</si>
  <si>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</si>
  <si>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</si>
  <si>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</si>
  <si>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</si>
  <si>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</si>
  <si>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</si>
  <si>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</si>
  <si>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</si>
  <si>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</si>
  <si>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</si>
  <si>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</si>
  <si>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</si>
  <si>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</si>
  <si>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</si>
  <si>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</si>
  <si>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</si>
  <si>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</si>
  <si>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</si>
  <si>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</si>
  <si>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</si>
  <si>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</si>
  <si>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</si>
  <si>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</si>
  <si>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</si>
  <si>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</si>
  <si>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</si>
  <si>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</si>
  <si>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</si>
  <si>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</si>
  <si>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</si>
  <si>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</si>
  <si>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</si>
  <si>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</si>
  <si>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</si>
  <si>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</si>
  <si>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</si>
  <si>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</si>
  <si>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</si>
  <si>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</si>
  <si>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</si>
  <si>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</si>
  <si>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</si>
  <si>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</si>
  <si>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</si>
  <si>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</si>
  <si>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</si>
  <si>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</si>
  <si>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</si>
  <si>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</si>
  <si>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</si>
  <si>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</si>
  <si>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</si>
  <si>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</si>
  <si>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</si>
  <si>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</si>
  <si>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</si>
  <si>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</si>
  <si>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</si>
  <si>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</si>
  <si>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</si>
  <si>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</si>
  <si>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</si>
  <si>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</si>
  <si>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</si>
  <si>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</si>
  <si>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</si>
  <si>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</si>
  <si>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</si>
  <si>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</si>
  <si>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</si>
  <si>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</si>
  <si>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</si>
  <si>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</si>
  <si>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</si>
  <si>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</si>
  <si>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</si>
  <si>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</si>
  <si>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</si>
  <si>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</si>
  <si>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</si>
  <si>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</si>
  <si>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</si>
  <si>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</si>
  <si>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</si>
  <si>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</si>
  <si>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</si>
  <si>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</si>
  <si>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</si>
  <si>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</si>
  <si>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</si>
  <si>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</si>
  <si>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</si>
  <si>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</si>
  <si>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</si>
  <si>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</si>
  <si>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</si>
  <si>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</si>
  <si>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</si>
  <si>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</si>
  <si>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</si>
  <si>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</si>
  <si>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</si>
  <si>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</si>
  <si>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</si>
  <si>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</si>
  <si>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</si>
  <si>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</si>
  <si>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</si>
  <si>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</si>
  <si>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</si>
  <si>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</si>
  <si>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</si>
  <si>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</si>
  <si>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</si>
  <si>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</si>
  <si>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</si>
  <si>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</si>
  <si>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</si>
  <si>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</si>
  <si>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</si>
  <si>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</si>
  <si>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</si>
  <si>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</si>
  <si>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</si>
  <si>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</si>
  <si>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</si>
  <si>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</si>
  <si>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</si>
  <si>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</si>
  <si>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</si>
  <si>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</si>
  <si>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</si>
  <si>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</si>
  <si>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</si>
  <si>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</si>
  <si>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</si>
  <si>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</si>
  <si>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</si>
  <si>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</si>
  <si>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</si>
  <si>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</si>
  <si>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</si>
  <si>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</si>
  <si>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</si>
  <si>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</si>
  <si>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</si>
  <si>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</si>
  <si>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</si>
  <si>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</si>
  <si>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</si>
  <si>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</si>
  <si>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</si>
  <si>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</si>
  <si>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</si>
  <si>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</si>
  <si>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</si>
  <si>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</si>
  <si>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</si>
  <si>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</si>
  <si>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</si>
  <si>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</si>
  <si>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</si>
  <si>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</si>
  <si>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</si>
  <si>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</si>
  <si>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</si>
  <si>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</si>
  <si>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</si>
  <si>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</si>
  <si>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</si>
  <si>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</si>
  <si>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</si>
  <si>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</si>
  <si>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</si>
  <si>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</si>
  <si>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</si>
  <si>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</si>
  <si>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</si>
  <si>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</si>
  <si>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</si>
  <si>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</si>
  <si>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</si>
  <si>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</si>
  <si>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</si>
  <si>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</si>
  <si>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</si>
  <si>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</si>
  <si>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</si>
  <si>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</si>
  <si>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</si>
  <si>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</si>
  <si>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</si>
  <si>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</si>
  <si>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</si>
  <si>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</si>
  <si>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</si>
  <si>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</si>
  <si>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</si>
  <si>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</si>
  <si>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</si>
  <si>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</si>
  <si>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</si>
  <si>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</si>
  <si>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</si>
  <si>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</si>
  <si>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</si>
  <si>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</si>
  <si>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</si>
  <si>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</si>
  <si>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</si>
  <si>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</si>
  <si>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</si>
  <si>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</si>
  <si>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</si>
  <si>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</si>
  <si>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</si>
  <si>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</si>
  <si>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</si>
  <si>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</si>
  <si>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</si>
  <si>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</si>
  <si>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</si>
  <si>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</si>
  <si>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</si>
  <si>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</si>
  <si>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</si>
  <si>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</si>
  <si>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</si>
  <si>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</si>
  <si>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</si>
  <si>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</si>
  <si>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</si>
  <si>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</si>
  <si>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</si>
  <si>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</si>
  <si>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</si>
  <si>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</si>
  <si>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</si>
  <si>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</si>
  <si>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</si>
  <si>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</si>
  <si>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</si>
  <si>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</si>
  <si>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</si>
  <si>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</si>
  <si>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</si>
  <si>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</si>
  <si>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</si>
  <si>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</si>
  <si>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</si>
  <si>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</si>
  <si>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</si>
  <si>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</si>
  <si>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</si>
  <si>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</si>
  <si>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</si>
  <si>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</si>
  <si>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</si>
  <si>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</si>
  <si>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</si>
  <si>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</si>
  <si>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</si>
  <si>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</si>
  <si>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</si>
  <si>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</si>
  <si>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</si>
  <si>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</si>
  <si>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</si>
  <si>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</si>
  <si>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</si>
  <si>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</si>
  <si>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</si>
  <si>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</si>
  <si>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</si>
  <si>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</si>
  <si>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</si>
  <si>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</si>
  <si>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</si>
  <si>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</si>
  <si>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</si>
  <si>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</si>
  <si>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</si>
  <si>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</si>
  <si>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</si>
  <si>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</si>
  <si>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</si>
  <si>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</si>
  <si>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</si>
  <si>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</si>
  <si>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</si>
  <si>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</si>
  <si>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</si>
  <si>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</si>
  <si>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</si>
  <si>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</si>
  <si>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</si>
  <si>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</si>
  <si>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</si>
  <si>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</si>
  <si>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</si>
  <si>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</si>
  <si>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</si>
  <si>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</si>
  <si>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</si>
  <si>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</si>
  <si>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</si>
  <si>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</si>
  <si>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</si>
  <si>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</si>
  <si>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</si>
  <si>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</si>
  <si>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</si>
  <si>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</si>
  <si>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</si>
  <si>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</si>
  <si>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</si>
  <si>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</si>
  <si>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</si>
  <si>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</si>
  <si>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</si>
  <si>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</si>
  <si>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</si>
  <si>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</si>
  <si>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</si>
  <si>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</si>
  <si>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</si>
  <si>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</si>
  <si>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</si>
  <si>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</si>
  <si>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</si>
  <si>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</si>
  <si>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</si>
  <si>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</si>
  <si>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</si>
  <si>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</si>
  <si>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</si>
  <si>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</si>
  <si>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</si>
  <si>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</si>
  <si>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</si>
  <si>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</si>
  <si>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</si>
  <si>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</si>
  <si>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</si>
  <si>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</si>
  <si>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</si>
  <si>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</si>
  <si>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</si>
  <si>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</si>
  <si>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</si>
  <si>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</si>
  <si>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</si>
  <si>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</si>
  <si>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</si>
  <si>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</si>
  <si>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</si>
  <si>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</si>
  <si>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</si>
  <si>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</si>
  <si>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</si>
  <si>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</si>
  <si>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</si>
  <si>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</si>
  <si>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</si>
  <si>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</si>
  <si>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</si>
  <si>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</si>
  <si>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</si>
  <si>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</si>
  <si>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</si>
  <si>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</si>
  <si>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</si>
  <si>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</si>
  <si>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</si>
  <si>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</si>
  <si>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</si>
  <si>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</si>
  <si>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</si>
  <si>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</si>
  <si>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</si>
  <si>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</si>
  <si>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</si>
  <si>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</si>
  <si>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</si>
  <si>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</si>
  <si>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</si>
  <si>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</si>
  <si>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</si>
  <si>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</si>
  <si>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</si>
  <si>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</si>
  <si>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</si>
  <si>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</si>
  <si>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</si>
  <si>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</si>
  <si>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</si>
  <si>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</si>
  <si>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</si>
  <si>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</si>
  <si>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</si>
  <si>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</si>
  <si>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</si>
  <si>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</si>
  <si>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</si>
  <si>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</si>
  <si>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</si>
  <si>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</si>
  <si>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</si>
  <si>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</si>
  <si>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</si>
  <si>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</si>
  <si>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</si>
  <si>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</si>
  <si>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</si>
  <si>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</si>
  <si>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</si>
  <si>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</si>
  <si>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</si>
  <si>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</si>
  <si>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</si>
  <si>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</si>
  <si>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</si>
  <si>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</si>
  <si>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</si>
  <si>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</si>
  <si>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</si>
  <si>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</si>
  <si>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</si>
  <si>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</si>
  <si>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</si>
  <si>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</si>
  <si>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</si>
  <si>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</si>
  <si>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</si>
  <si>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</si>
  <si>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</si>
  <si>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</si>
  <si>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</si>
  <si>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</si>
  <si>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</si>
  <si>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</si>
  <si>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</si>
  <si>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</si>
  <si>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</si>
  <si>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</si>
  <si>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</si>
  <si>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</si>
  <si>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</si>
  <si>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</si>
  <si>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</si>
  <si>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</si>
  <si>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</si>
  <si>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</si>
  <si>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</si>
  <si>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</si>
  <si>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</si>
  <si>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</si>
  <si>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</si>
  <si>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</si>
  <si>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</si>
  <si>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</si>
  <si>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</si>
  <si>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</si>
  <si>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</si>
  <si>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</si>
  <si>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</si>
  <si>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</si>
  <si>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</si>
  <si>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</si>
  <si>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</si>
  <si>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</si>
  <si>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</si>
  <si>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</si>
  <si>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</si>
  <si>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</si>
  <si>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</si>
  <si>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</si>
  <si>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</si>
  <si>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</si>
  <si>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</si>
  <si>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</si>
  <si>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</si>
  <si>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</si>
  <si>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</si>
  <si>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</si>
  <si>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</si>
  <si>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</si>
  <si>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</si>
  <si>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</si>
  <si>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</si>
  <si>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</si>
  <si>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</si>
  <si>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</si>
  <si>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</si>
  <si>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</si>
  <si>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</si>
  <si>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</si>
  <si>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</si>
  <si>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</si>
  <si>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</si>
  <si>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</si>
  <si>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</si>
  <si>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</si>
  <si>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</si>
  <si>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</si>
  <si>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</si>
  <si>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</si>
  <si>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</si>
  <si>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</si>
  <si>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</si>
  <si>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</si>
  <si>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</si>
  <si>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</si>
  <si>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</si>
  <si>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</si>
  <si>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</si>
  <si>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</si>
  <si>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</si>
  <si>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</si>
  <si>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</si>
  <si>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</si>
  <si>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</si>
  <si>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</si>
  <si>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</si>
  <si>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</si>
  <si>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</si>
  <si>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</si>
  <si>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</si>
  <si>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</si>
  <si>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</si>
  <si>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</si>
  <si>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</si>
  <si>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</si>
  <si>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</si>
  <si>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</si>
  <si>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</si>
  <si>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</si>
  <si>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</si>
  <si>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</si>
  <si>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</si>
  <si>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</si>
  <si>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</si>
  <si>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</si>
  <si>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</si>
  <si>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</si>
  <si>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</si>
  <si>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</si>
  <si>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</si>
  <si>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</si>
  <si>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</si>
  <si>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</si>
  <si>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</si>
  <si>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</si>
  <si>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</si>
  <si>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</si>
  <si>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</si>
  <si>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</si>
  <si>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</si>
  <si>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</si>
  <si>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</si>
  <si>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</si>
  <si>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</si>
  <si>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</si>
  <si>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</si>
  <si>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</si>
  <si>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</si>
  <si>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</si>
  <si>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</si>
  <si>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</si>
  <si>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</si>
  <si>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</si>
  <si>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</si>
  <si>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</si>
  <si>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</si>
  <si>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</si>
  <si>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</si>
  <si>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</si>
  <si>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</si>
  <si>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</si>
  <si>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</si>
  <si>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</si>
  <si>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</si>
  <si>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</si>
  <si>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</si>
  <si>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</si>
  <si>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</si>
  <si>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</si>
  <si>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</si>
  <si>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</si>
  <si>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</si>
  <si>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</si>
  <si>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</si>
  <si>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</si>
  <si>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</si>
  <si>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</si>
  <si>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</si>
  <si>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</si>
  <si>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</si>
  <si>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</si>
  <si>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</si>
  <si>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</si>
  <si>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</si>
  <si>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</si>
  <si>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</si>
  <si>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</si>
  <si>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</si>
  <si>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</si>
  <si>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</si>
  <si>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</si>
  <si>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</si>
  <si>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</si>
  <si>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</si>
  <si>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</si>
  <si>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</si>
  <si>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</si>
  <si>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</si>
  <si>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</si>
  <si>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Nº DE CIDADES QUE RESPONDEM POR 50 %*</t>
  </si>
  <si>
    <t>Nº DE CIDADES QUE RESPONDEM POR 70 %*</t>
  </si>
  <si>
    <t>Nº DE CIDADES QUE RESPONDEM POR 90 %*</t>
  </si>
  <si>
    <t>REGIONAL</t>
  </si>
  <si>
    <t>JEQUITINHONHA E MUCURI</t>
  </si>
  <si>
    <t>*Estas cidades representam 50% dos EI regularizados em MG</t>
  </si>
  <si>
    <t>*Estas cidades representam 70% dos EI regularizados em MG</t>
  </si>
  <si>
    <t>*Estas cidades representam 90% dos EI regularizados em MG</t>
  </si>
  <si>
    <t>REGIONAL CENTRO</t>
  </si>
  <si>
    <t>MACROCENTRO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</si>
  <si>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</si>
  <si>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</si>
  <si>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</si>
  <si>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</si>
  <si>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</si>
  <si>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</si>
  <si>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</si>
  <si>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</si>
  <si>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</si>
  <si>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</si>
  <si>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</si>
  <si>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</si>
  <si>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</si>
  <si>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</si>
  <si>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</si>
  <si>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</si>
  <si>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</si>
  <si>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</si>
  <si>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</si>
  <si>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</si>
  <si>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</si>
  <si>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</si>
  <si>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</si>
  <si>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</si>
  <si>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</si>
  <si>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</si>
  <si>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</si>
  <si>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</si>
  <si>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</si>
  <si>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</si>
  <si>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</si>
  <si>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</si>
  <si>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</si>
  <si>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</si>
  <si>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</si>
  <si>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</si>
  <si>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</si>
  <si>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</si>
  <si>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</si>
  <si>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</si>
  <si>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</si>
  <si>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</si>
  <si>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</si>
  <si>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</si>
  <si>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</si>
  <si>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</si>
  <si>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</si>
  <si>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</si>
  <si>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</si>
  <si>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</si>
  <si>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</si>
  <si>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</si>
  <si>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</si>
  <si>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</si>
  <si>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</si>
  <si>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</si>
  <si>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</si>
  <si>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</si>
  <si>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</si>
  <si>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</si>
  <si>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</si>
  <si>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</si>
  <si>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</si>
  <si>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</si>
  <si>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</si>
  <si>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</si>
  <si>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</si>
  <si>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</si>
  <si>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</si>
  <si>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</si>
  <si>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</si>
  <si>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</si>
  <si>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</si>
  <si>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</si>
  <si>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</si>
  <si>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</si>
  <si>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</si>
  <si>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</si>
  <si>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</si>
  <si>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</si>
  <si>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</si>
  <si>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</si>
  <si>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</si>
  <si>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</si>
  <si>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</si>
  <si>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</si>
  <si>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</si>
  <si>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</si>
  <si>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</si>
  <si>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</si>
  <si>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</si>
  <si>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</si>
  <si>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</si>
  <si>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</si>
  <si>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</si>
  <si>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</si>
  <si>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</si>
  <si>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</si>
  <si>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</si>
  <si>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</si>
  <si>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</si>
  <si>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</si>
  <si>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</si>
  <si>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</si>
  <si>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</si>
  <si>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</si>
  <si>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</si>
  <si>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</si>
  <si>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</si>
  <si>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</si>
  <si>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</si>
  <si>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</si>
  <si>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</si>
  <si>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</si>
  <si>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</si>
  <si>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</si>
  <si>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</si>
  <si>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</si>
  <si>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</si>
  <si>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</si>
  <si>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</si>
  <si>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</si>
  <si>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</si>
  <si>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</si>
  <si>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</si>
  <si>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</si>
  <si>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</si>
  <si>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</si>
  <si>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</si>
  <si>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</si>
  <si>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</si>
  <si>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</si>
  <si>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</si>
  <si>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</si>
  <si>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</si>
  <si>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</si>
  <si>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</si>
  <si>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</si>
  <si>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</si>
  <si>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</si>
  <si>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</si>
  <si>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</si>
  <si>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</si>
  <si>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</si>
  <si>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</si>
  <si>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</si>
  <si>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</si>
  <si>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</si>
  <si>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</si>
  <si>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</si>
  <si>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</si>
  <si>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</si>
  <si>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</si>
  <si>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</si>
  <si>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</si>
  <si>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</si>
  <si>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</si>
  <si>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</si>
  <si>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</si>
  <si>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</si>
  <si>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</si>
  <si>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</si>
  <si>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</si>
  <si>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</si>
  <si>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</si>
  <si>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</si>
  <si>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</si>
  <si>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</si>
  <si>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</si>
  <si>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</si>
  <si>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</si>
  <si>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</si>
  <si>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</si>
  <si>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</si>
  <si>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</si>
  <si>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</si>
  <si>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</si>
  <si>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</si>
  <si>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</si>
  <si>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</si>
  <si>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</si>
  <si>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</si>
  <si>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</si>
  <si>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</si>
  <si>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</si>
  <si>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</si>
  <si>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</si>
  <si>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</si>
  <si>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</si>
  <si>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</si>
  <si>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</si>
  <si>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</si>
  <si>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</si>
  <si>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</si>
  <si>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</si>
  <si>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</si>
  <si>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</si>
  <si>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</si>
  <si>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</si>
  <si>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</si>
  <si>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</si>
  <si>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</si>
  <si>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</si>
  <si>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</si>
  <si>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</si>
  <si>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</si>
  <si>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</si>
  <si>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</si>
  <si>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</si>
  <si>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</si>
  <si>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</si>
  <si>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</si>
  <si>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</si>
  <si>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</si>
  <si>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</si>
  <si>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</si>
  <si>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</si>
  <si>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</si>
  <si>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</si>
  <si>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</si>
  <si>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</si>
  <si>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</si>
  <si>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</si>
  <si>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</si>
  <si>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</si>
  <si>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</si>
  <si>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</si>
  <si>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</si>
  <si>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</si>
  <si>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</si>
  <si>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</si>
  <si>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</si>
  <si>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</si>
  <si>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</si>
  <si>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</si>
  <si>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</si>
  <si>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</si>
  <si>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</si>
  <si>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</si>
  <si>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</si>
  <si>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</si>
  <si>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</si>
  <si>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</si>
  <si>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</si>
  <si>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</si>
  <si>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</si>
  <si>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</si>
  <si>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</si>
  <si>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</si>
  <si>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</si>
  <si>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</si>
  <si>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</si>
  <si>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</si>
  <si>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</si>
  <si>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</si>
  <si>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</si>
  <si>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</si>
  <si>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</si>
  <si>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</si>
  <si>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</si>
  <si>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</si>
  <si>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</si>
  <si>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</si>
  <si>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</si>
  <si>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</si>
  <si>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</si>
  <si>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</si>
  <si>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</si>
  <si>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</si>
  <si>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</si>
  <si>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</si>
  <si>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</si>
  <si>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</si>
  <si>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</si>
  <si>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</si>
  <si>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</si>
  <si>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</si>
  <si>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</si>
  <si>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</si>
  <si>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</si>
  <si>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</si>
  <si>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</si>
  <si>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</si>
  <si>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</si>
  <si>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</si>
  <si>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</si>
  <si>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</si>
  <si>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</si>
  <si>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</si>
  <si>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</si>
  <si>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</si>
  <si>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</si>
  <si>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</si>
  <si>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</si>
  <si>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</si>
  <si>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</si>
  <si>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</si>
  <si>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</si>
  <si>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</si>
  <si>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</si>
  <si>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</si>
  <si>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</si>
  <si>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</si>
  <si>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</si>
  <si>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</si>
  <si>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</si>
  <si>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</si>
  <si>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</si>
  <si>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</si>
  <si>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</si>
  <si>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</si>
  <si>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</si>
  <si>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</si>
  <si>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</si>
  <si>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</si>
  <si>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</si>
  <si>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</si>
  <si>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</si>
  <si>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</si>
  <si>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</si>
  <si>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</si>
  <si>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</si>
  <si>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</si>
  <si>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</si>
  <si>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</si>
  <si>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</si>
  <si>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</si>
  <si>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</si>
  <si>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</si>
  <si>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</si>
  <si>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</si>
  <si>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</si>
  <si>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</si>
  <si>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</si>
  <si>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</si>
  <si>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</si>
  <si>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</si>
  <si>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</si>
  <si>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</si>
  <si>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</si>
  <si>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</si>
  <si>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</si>
  <si>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</si>
  <si>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</si>
  <si>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</si>
  <si>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</si>
  <si>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</si>
  <si>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</si>
  <si>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</si>
  <si>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</si>
  <si>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</si>
  <si>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</si>
  <si>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</si>
  <si>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</si>
  <si>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</si>
  <si>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</si>
  <si>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</si>
  <si>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</si>
  <si>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</si>
  <si>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</si>
  <si>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</si>
  <si>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</si>
  <si>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</si>
  <si>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</si>
  <si>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</si>
  <si>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</si>
  <si>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</si>
  <si>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</si>
  <si>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</si>
  <si>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</si>
  <si>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</si>
  <si>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</si>
  <si>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</si>
  <si>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</si>
  <si>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</si>
  <si>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</si>
  <si>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</si>
  <si>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</si>
  <si>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</si>
  <si>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</si>
  <si>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</si>
  <si>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</si>
  <si>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</si>
  <si>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</si>
  <si>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</si>
  <si>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</si>
  <si>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</si>
  <si>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</si>
  <si>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</si>
  <si>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</si>
  <si>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</si>
  <si>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</si>
  <si>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</si>
  <si>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</si>
  <si>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</si>
  <si>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</si>
  <si>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</si>
  <si>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</si>
  <si>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</si>
  <si>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</si>
  <si>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</si>
  <si>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</si>
  <si>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</si>
  <si>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</si>
  <si>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</si>
  <si>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</si>
  <si>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</si>
  <si>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</si>
  <si>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</si>
  <si>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</si>
  <si>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</si>
  <si>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</si>
  <si>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</si>
  <si>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</si>
  <si>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</si>
  <si>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</si>
  <si>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</si>
  <si>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</si>
  <si>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</si>
  <si>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</si>
  <si>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</si>
  <si>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</si>
  <si>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</si>
  <si>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</si>
  <si>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</si>
  <si>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</si>
  <si>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</si>
  <si>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</si>
  <si>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</si>
  <si>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</si>
  <si>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</si>
  <si>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</si>
  <si>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</si>
  <si>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</si>
  <si>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</si>
  <si>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</si>
  <si>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</si>
  <si>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</si>
  <si>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</si>
  <si>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</si>
  <si>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</si>
  <si>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</si>
  <si>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</si>
  <si>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</si>
  <si>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</si>
  <si>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</si>
  <si>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</si>
  <si>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</si>
  <si>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</si>
  <si>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</si>
  <si>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</si>
  <si>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</si>
  <si>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</si>
  <si>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</si>
  <si>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</si>
  <si>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</si>
  <si>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</si>
  <si>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</si>
  <si>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</si>
  <si>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</si>
  <si>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</si>
  <si>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</si>
  <si>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</si>
  <si>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</si>
  <si>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</si>
  <si>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</si>
  <si>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</si>
  <si>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</si>
  <si>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</si>
  <si>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</si>
  <si>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</si>
  <si>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</si>
  <si>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</si>
  <si>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</si>
  <si>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</si>
  <si>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</si>
  <si>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</si>
  <si>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</si>
  <si>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</si>
  <si>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</si>
  <si>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</si>
  <si>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</si>
  <si>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</si>
  <si>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</si>
  <si>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</si>
  <si>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</si>
  <si>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</si>
  <si>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</si>
  <si>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</si>
  <si>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</si>
  <si>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</si>
  <si>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</si>
  <si>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</si>
  <si>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</si>
  <si>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</si>
  <si>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</si>
  <si>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</si>
  <si>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</si>
  <si>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</si>
  <si>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</si>
  <si>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</si>
  <si>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</si>
  <si>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</si>
  <si>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</si>
  <si>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</si>
  <si>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</si>
  <si>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</si>
  <si>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</si>
  <si>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</si>
  <si>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</si>
  <si>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</si>
  <si>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</si>
  <si>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</si>
  <si>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</si>
  <si>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</si>
  <si>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</si>
  <si>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</si>
  <si>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</si>
  <si>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</si>
  <si>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</si>
  <si>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</si>
  <si>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</si>
  <si>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</si>
  <si>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</si>
  <si>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</si>
  <si>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</si>
  <si>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</si>
  <si>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</si>
  <si>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</si>
  <si>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</si>
  <si>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</si>
  <si>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</si>
  <si>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</si>
  <si>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</si>
  <si>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</si>
  <si>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</si>
  <si>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</si>
  <si>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MINAS GERAIS IN/DIREX 001/2012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</si>
  <si>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</si>
  <si>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</si>
  <si>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</si>
  <si>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</si>
  <si>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</si>
  <si>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</si>
  <si>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</si>
  <si>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</si>
  <si>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</si>
  <si>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</si>
  <si>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</si>
  <si>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Totais</t>
  </si>
  <si>
    <t>-</t>
  </si>
  <si>
    <t>DISTRIBUIÇÃO DE MEI POR UF</t>
  </si>
  <si>
    <t>ORDEM DECRESCENTE DE QUANTIDADE</t>
  </si>
  <si>
    <t>ABAETE</t>
  </si>
  <si>
    <t>ACUCENA</t>
  </si>
  <si>
    <t>AGUA BOA</t>
  </si>
  <si>
    <t>AGUA COMPRIDA</t>
  </si>
  <si>
    <t>AGUAS FORMOSAS</t>
  </si>
  <si>
    <t>AGUAS VERMELHAS</t>
  </si>
  <si>
    <t>AIMORES</t>
  </si>
  <si>
    <t>ALEM PARAIBA</t>
  </si>
  <si>
    <t>ALPINOPOLIS</t>
  </si>
  <si>
    <t>ALTO CAPARAO</t>
  </si>
  <si>
    <t>ALTO JEQUITIBA</t>
  </si>
  <si>
    <t>ALVINOPOLIS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</si>
  <si>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</si>
  <si>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</si>
  <si>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</si>
  <si>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</si>
  <si>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</si>
  <si>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</si>
  <si>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</si>
  <si>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ARAPORA</t>
  </si>
  <si>
    <t>ARAPUA</t>
  </si>
  <si>
    <t>ARAUJOS</t>
  </si>
  <si>
    <t>ARAXA</t>
  </si>
  <si>
    <t>ATALEIA</t>
  </si>
  <si>
    <t>BAMBUI</t>
  </si>
  <si>
    <t>BARAO DE COCAIS</t>
  </si>
  <si>
    <t>BARAO DO MONTE ALTO</t>
  </si>
  <si>
    <t>BERTOPOLIS</t>
  </si>
  <si>
    <t>BOA ESPERANCA</t>
  </si>
  <si>
    <t>BOCAIUVA</t>
  </si>
  <si>
    <t>BONFINOPOLIS DE MINAS</t>
  </si>
  <si>
    <t>BRAS PIRES</t>
  </si>
  <si>
    <t>BRASILANDIA DE MINAS</t>
  </si>
  <si>
    <t>BRASILIA DE MINAS</t>
  </si>
  <si>
    <t>BRASOPOLIS</t>
  </si>
  <si>
    <t>BRAUNAS</t>
  </si>
  <si>
    <t>BUENO BRANDAO</t>
  </si>
  <si>
    <t>BUENOPOLIS</t>
  </si>
  <si>
    <t>CACHOEIRA DE PAJEU</t>
  </si>
  <si>
    <t>CAETANOPOLIS</t>
  </si>
  <si>
    <t>CAETE</t>
  </si>
  <si>
    <t>CAMBUI</t>
  </si>
  <si>
    <t>CAMPANARIO</t>
  </si>
  <si>
    <t>CANAA</t>
  </si>
  <si>
    <t>CANAPOLIS</t>
  </si>
  <si>
    <t>CAPARAO</t>
  </si>
  <si>
    <t>CAPINOPOLIS</t>
  </si>
  <si>
    <t>CAPITAO ANDRADE</t>
  </si>
  <si>
    <t>CAPITAO ENEAS</t>
  </si>
  <si>
    <t>CAPITOLIO</t>
  </si>
  <si>
    <t>CARAI</t>
  </si>
  <si>
    <t>CARANAIBA</t>
  </si>
  <si>
    <t>CARANDAI</t>
  </si>
  <si>
    <t>CAREACU</t>
  </si>
  <si>
    <t>CARMESIA</t>
  </si>
  <si>
    <t>CARMO DO PARANAIBA</t>
  </si>
  <si>
    <t>CARMOPOLIS DE MINAS</t>
  </si>
  <si>
    <t>CARVALHOPOLIS</t>
  </si>
  <si>
    <t>CASSIA</t>
  </si>
  <si>
    <t>CEDRO DO ABAETE</t>
  </si>
  <si>
    <t>CHACARA</t>
  </si>
  <si>
    <t>CHALE</t>
  </si>
  <si>
    <t>CHAPADA GAUCHA</t>
  </si>
  <si>
    <t>CIPOTANEA</t>
  </si>
  <si>
    <t>CLARO DOS POCOES</t>
  </si>
  <si>
    <t>CLAUDIO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</si>
  <si>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</si>
  <si>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</si>
  <si>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</si>
  <si>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</si>
  <si>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</si>
  <si>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</si>
  <si>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</si>
  <si>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</si>
  <si>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</si>
  <si>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</si>
  <si>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CONSOLACAO</t>
  </si>
  <si>
    <t>CORACAO DE JESUS</t>
  </si>
  <si>
    <t>CORDISLANDIA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</si>
  <si>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</si>
  <si>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</si>
  <si>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</si>
  <si>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</si>
  <si>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</si>
  <si>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</si>
  <si>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CRISTALIA</t>
  </si>
  <si>
    <t>CRUCILANDIA</t>
  </si>
  <si>
    <t>CRUZILIA</t>
  </si>
  <si>
    <t>DELFINOPOLIS</t>
  </si>
  <si>
    <t>DIONISIO</t>
  </si>
  <si>
    <t>DIVINESIA</t>
  </si>
  <si>
    <t>DIVINOLANDIA DE MINAS</t>
  </si>
  <si>
    <t>DIVINOPOLIS</t>
  </si>
  <si>
    <t>DIVISOPOLIS</t>
  </si>
  <si>
    <t>DOM SILVERIO</t>
  </si>
  <si>
    <t>DOM VICOSO</t>
  </si>
  <si>
    <t>DORES DE GUANHAES</t>
  </si>
  <si>
    <t>DORES DO INDAIA</t>
  </si>
  <si>
    <t>DORESOPOLIS</t>
  </si>
  <si>
    <t>DURANDE</t>
  </si>
  <si>
    <t>ELOI MENDES</t>
  </si>
  <si>
    <t>ERVALIA</t>
  </si>
  <si>
    <t>ESPIRITO SANTO DO DOURADO</t>
  </si>
  <si>
    <t>ESTRELA DO INDAIA</t>
  </si>
  <si>
    <t>EUGENOPOLIS</t>
  </si>
  <si>
    <t>EWBANK DA CAMARA</t>
  </si>
  <si>
    <t>FELICIO DOS SANTOS</t>
  </si>
  <si>
    <t>FELIXLANDIA</t>
  </si>
  <si>
    <t>FRANCISCO BADARO</t>
  </si>
  <si>
    <t>FRANCISCO SA</t>
  </si>
  <si>
    <t>FRANCISCOPOLIS</t>
  </si>
  <si>
    <t>FREI INOCENCIO</t>
  </si>
  <si>
    <t>FUNILANDIA</t>
  </si>
  <si>
    <t>GALILEIA</t>
  </si>
  <si>
    <t>GLAUCILANDIA</t>
  </si>
  <si>
    <t>GOIANA</t>
  </si>
  <si>
    <t>GONCALVES</t>
  </si>
  <si>
    <t>GRAO MOGOL</t>
  </si>
  <si>
    <t>GUANHAES</t>
  </si>
  <si>
    <t>GUAPE</t>
  </si>
  <si>
    <t>GUARANESIA</t>
  </si>
  <si>
    <t>GUARARA</t>
  </si>
  <si>
    <t>GUAXUPE</t>
  </si>
  <si>
    <t>GUIMARANIA</t>
  </si>
  <si>
    <t>GURINHATA</t>
  </si>
  <si>
    <t>IBIA</t>
  </si>
  <si>
    <t>IBIAI</t>
  </si>
  <si>
    <t>IBIRITE</t>
  </si>
  <si>
    <t>IBITIURA DE MINAS</t>
  </si>
  <si>
    <t>ICARAI DE MINAS</t>
  </si>
  <si>
    <t>IGARAPE</t>
  </si>
  <si>
    <t>ILICINEA</t>
  </si>
  <si>
    <t>IMBE DE MINAS</t>
  </si>
  <si>
    <t>INDIANOPOLIS</t>
  </si>
  <si>
    <t>INGAI</t>
  </si>
  <si>
    <t>INHAUMA</t>
  </si>
  <si>
    <t>IPIACU</t>
  </si>
  <si>
    <t>IPUIUNA</t>
  </si>
  <si>
    <t>IRAI DE MINAS</t>
  </si>
  <si>
    <t>ITAIPE</t>
  </si>
  <si>
    <t>ITAJUBA</t>
  </si>
  <si>
    <t>ITAMBE DO MATO DENTRO</t>
  </si>
  <si>
    <t>ITATIAIUCU</t>
  </si>
  <si>
    <t>ITAU DE MINAS</t>
  </si>
  <si>
    <t>ITAUNA</t>
  </si>
  <si>
    <t>JACUI</t>
  </si>
  <si>
    <t>JAGUARACU</t>
  </si>
  <si>
    <t>JAIBA</t>
  </si>
  <si>
    <t>JANAUBA</t>
  </si>
  <si>
    <t>JANUARIA</t>
  </si>
  <si>
    <t>JAPARAIBA</t>
  </si>
  <si>
    <t>JEQUITAI</t>
  </si>
  <si>
    <t>JEQUITIBA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</si>
  <si>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</si>
  <si>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</si>
  <si>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</si>
  <si>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</si>
  <si>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</si>
  <si>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</si>
  <si>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</si>
  <si>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</si>
  <si>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</si>
  <si>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</si>
  <si>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JUVENILIA</t>
  </si>
  <si>
    <t>LUISLANDIA</t>
  </si>
  <si>
    <t>LUMINARIAS</t>
  </si>
  <si>
    <t>MANHUACU</t>
  </si>
  <si>
    <t>MARIA DA FE</t>
  </si>
  <si>
    <t>MARIO CAMPOS</t>
  </si>
  <si>
    <t>MARIPA DE MINAS</t>
  </si>
  <si>
    <t>MARLIERIA</t>
  </si>
  <si>
    <t>MARMELOPOLIS</t>
  </si>
  <si>
    <t>MATERLANDIA</t>
  </si>
  <si>
    <t>MATIPO</t>
  </si>
  <si>
    <t>MERCES</t>
  </si>
  <si>
    <t>MIRAI</t>
  </si>
  <si>
    <t>MIRAVANIA</t>
  </si>
  <si>
    <t>MONTALVANIA</t>
  </si>
  <si>
    <t>MONTE SIAO</t>
  </si>
  <si>
    <t>MORRO DA GARCA</t>
  </si>
  <si>
    <t>MURIAE</t>
  </si>
  <si>
    <t>NATALANDIA</t>
  </si>
  <si>
    <t>NATERCIA</t>
  </si>
  <si>
    <t>NOVA BELEM</t>
  </si>
  <si>
    <t>NOVA MODICA</t>
  </si>
  <si>
    <t>NOVA UNIAO</t>
  </si>
  <si>
    <t>OLHOS-D AGUA</t>
  </si>
  <si>
    <t>OLIMPIO NORONHA</t>
  </si>
  <si>
    <t>ONCA DE PITANGUI</t>
  </si>
  <si>
    <t>ORATORIOS</t>
  </si>
  <si>
    <t>ORIZANIA</t>
  </si>
  <si>
    <t>PADRE PARAISO</t>
  </si>
  <si>
    <t>PALMOPOLIS</t>
  </si>
  <si>
    <t>PAPAGAIO</t>
  </si>
  <si>
    <t>PARA DE MINAS</t>
  </si>
  <si>
    <t>PARAGUACU</t>
  </si>
  <si>
    <t>PARAISOPOLIS</t>
  </si>
  <si>
    <t>PASSABEM</t>
  </si>
  <si>
    <t>PATROCINIO</t>
  </si>
  <si>
    <t>PATROCINIO DO MURIAE</t>
  </si>
  <si>
    <t>PAULA CANDIDO</t>
  </si>
  <si>
    <t>PAVAO</t>
  </si>
  <si>
    <t>PECANHA</t>
  </si>
  <si>
    <t>PEDRA DO INDAIA</t>
  </si>
  <si>
    <t>PEDRINOPOLIS</t>
  </si>
  <si>
    <t>PERDIGAO</t>
  </si>
  <si>
    <t>PERDOES</t>
  </si>
  <si>
    <t>PINGO D AGUA</t>
  </si>
  <si>
    <t>PINTOPOLIS</t>
  </si>
  <si>
    <t>PIRANGUCU</t>
  </si>
  <si>
    <t>PIRAUBA</t>
  </si>
  <si>
    <t>POCO FUNDO</t>
  </si>
  <si>
    <t>POCOS DE CALDAS</t>
  </si>
  <si>
    <t>POMPEU</t>
  </si>
  <si>
    <t>POTE</t>
  </si>
  <si>
    <t>PRATAPOLIS</t>
  </si>
  <si>
    <t>PRESIDENTE OLEGARIO</t>
  </si>
  <si>
    <t>RIBEIRAO DAS NEVES</t>
  </si>
  <si>
    <t>RIBEIRAO VERMELHO</t>
  </si>
  <si>
    <t>RIO PARANAIBA</t>
  </si>
  <si>
    <t>RITAPOLIS</t>
  </si>
  <si>
    <t>ROSARIO DA LIMEIRA</t>
  </si>
  <si>
    <t>SABARA</t>
  </si>
  <si>
    <t>SABINOPOLIS</t>
  </si>
  <si>
    <t>SANTA BARBARA</t>
  </si>
  <si>
    <t>SANTA BARBARA DO LESTE</t>
  </si>
  <si>
    <t>SANTA BARBARA DO MONTE VERDE</t>
  </si>
  <si>
    <t>SANTA BARBARA DO TUGURIO</t>
  </si>
  <si>
    <t>SANTA EFIGENIA DE MINAS</t>
  </si>
  <si>
    <t>SANTA FE DE MINAS</t>
  </si>
  <si>
    <t>SANTA MARIA DO SUACUI</t>
  </si>
  <si>
    <t>SANTA RITA DO SAPUCAI</t>
  </si>
  <si>
    <t>SANTA VITORIA</t>
  </si>
  <si>
    <t>SANTANA DO GARAMBEU</t>
  </si>
  <si>
    <t>SANTANA DO JACARE</t>
  </si>
  <si>
    <t>SANTANA DO MANHUACU</t>
  </si>
  <si>
    <t>SANTANA DO PARAISO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</si>
  <si>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</si>
  <si>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</si>
  <si>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</si>
  <si>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</si>
  <si>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</si>
  <si>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</si>
  <si>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</si>
  <si>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</si>
  <si>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</si>
  <si>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</si>
  <si>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</si>
  <si>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</si>
  <si>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</si>
  <si>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</si>
  <si>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</si>
  <si>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</si>
  <si>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</si>
  <si>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</si>
  <si>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</si>
  <si>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</si>
  <si>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</si>
  <si>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</si>
  <si>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</si>
  <si>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</si>
  <si>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</si>
  <si>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</si>
  <si>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</si>
  <si>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</si>
  <si>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</si>
  <si>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</si>
  <si>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</si>
  <si>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</si>
  <si>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</si>
  <si>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</si>
  <si>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</si>
  <si>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</si>
  <si>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</si>
  <si>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</si>
  <si>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</si>
  <si>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</si>
  <si>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</si>
  <si>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</si>
  <si>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</si>
  <si>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</si>
  <si>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</si>
  <si>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</si>
  <si>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</si>
  <si>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</si>
  <si>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</si>
  <si>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</si>
  <si>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</si>
  <si>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</si>
  <si>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</si>
  <si>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</si>
  <si>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</si>
  <si>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</si>
  <si>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</si>
  <si>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</si>
  <si>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</si>
  <si>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</si>
  <si>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</si>
  <si>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</si>
  <si>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</si>
  <si>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</si>
  <si>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</si>
  <si>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</si>
  <si>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</si>
  <si>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</si>
  <si>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</si>
  <si>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</si>
  <si>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</si>
  <si>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SENADOR JOSE BENTO</t>
  </si>
  <si>
    <t>SENADOR MODESTINO GONCALVES</t>
  </si>
  <si>
    <t>SENHORA DOS REMEDIOS</t>
  </si>
  <si>
    <t>SERRA DOS AIMORES</t>
  </si>
  <si>
    <t>SERRANOPOLIS DE MINAS</t>
  </si>
  <si>
    <t>SILVEIRANIA</t>
  </si>
  <si>
    <t>SILVIANOPOLIS</t>
  </si>
  <si>
    <t>SIMAO PEREIRA</t>
  </si>
  <si>
    <t>SIMONESIA</t>
  </si>
  <si>
    <t>SOBRALIA</t>
  </si>
  <si>
    <t>TAPIRAI</t>
  </si>
  <si>
    <t>TAQUARACU DE MINAS</t>
  </si>
  <si>
    <t>TEOFILO OTONI</t>
  </si>
  <si>
    <t>TIMOTEO</t>
  </si>
  <si>
    <t>TRES CORACOES</t>
  </si>
  <si>
    <t>TRES MARIAS</t>
  </si>
  <si>
    <t>TRES PONTAS</t>
  </si>
  <si>
    <t>TURVOLANDIA</t>
  </si>
  <si>
    <t>UBA</t>
  </si>
  <si>
    <t>UBAI</t>
  </si>
  <si>
    <t>UBERLANDIA</t>
  </si>
  <si>
    <t>UNAI</t>
  </si>
  <si>
    <t>UNIAO DE MINAS</t>
  </si>
  <si>
    <t>URUCANIA</t>
  </si>
  <si>
    <t>VARJAO DE MINAS</t>
  </si>
  <si>
    <t>VARZEA DA PALMA</t>
  </si>
  <si>
    <t>VARZELANDIA</t>
  </si>
  <si>
    <t>VERDELANDIA</t>
  </si>
  <si>
    <t>VERISSIMO</t>
  </si>
  <si>
    <t>VICOSA</t>
  </si>
  <si>
    <t>VIRGINIA</t>
  </si>
  <si>
    <t>VIRGINOPOLIS</t>
  </si>
  <si>
    <t>VIRGOLANDIA</t>
  </si>
  <si>
    <t>NÚMERO DE FORMALIZAÇÃO DO MEI POR MÊS - EM 2014</t>
  </si>
  <si>
    <t>DADOS DO MEI EM 30/04/2014</t>
  </si>
  <si>
    <t>LISTA DAS ATIVIDADES - EMPREENDEDOR INDIVIDUAL - MINAS GERAIS</t>
  </si>
  <si>
    <t>LISTA DAS ATIVIDADES - EMPREENDEDOR INDIVIDUAL - BRASIL</t>
  </si>
  <si>
    <t>%</t>
  </si>
  <si>
    <t xml:space="preserve">DESCRIÇÃO </t>
  </si>
  <si>
    <t xml:space="preserve">CNAE </t>
  </si>
  <si>
    <t>Comércio varejista de artigos do vestuário e acessórios</t>
  </si>
  <si>
    <t>Cabeleireiros</t>
  </si>
  <si>
    <t>Bares e outros estabelecimentos especializados em servir bebidas</t>
  </si>
  <si>
    <t>Obras de alvenaria</t>
  </si>
  <si>
    <t>Lanchonetes, casas de chá, de sucos e similares</t>
  </si>
  <si>
    <t>Atividades de estética e outros serviços de cuidados com a beleza</t>
  </si>
  <si>
    <t>Comércio varejista de mercadorias em geral, com predominância de produtos alimentícios - minimercados, mercearias e armazéns</t>
  </si>
  <si>
    <t>Instalação e manutenção elétrica</t>
  </si>
  <si>
    <t>Fornecimento de alimentos preparados preponderantemente para consumo domiciliar</t>
  </si>
  <si>
    <t>Comércio varejista de bebidas</t>
  </si>
  <si>
    <t>Comércio varejista de cosméticos, produtos de perfumaria e de higiene pessoal</t>
  </si>
  <si>
    <t>Serviços de pintura de edifícios em geral</t>
  </si>
  <si>
    <t>Serviços ambulantes de alimentação</t>
  </si>
  <si>
    <t>Serviços de manutenção e reparação mecânica de veículos automotores</t>
  </si>
  <si>
    <t>Reparação e manutenção de computadores e de equipamentos periféricos</t>
  </si>
  <si>
    <t>Confecção, sob medida, de peças do vestuário, exceto roupas íntimas</t>
  </si>
  <si>
    <t>Serviços de organização de feiras, congressos, exposições e festas</t>
  </si>
  <si>
    <t>Transporte rodoviário de carga, exceto produtos perigosos e mudanças, municipal</t>
  </si>
  <si>
    <t>Promoção de vendas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</si>
  <si>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</si>
  <si>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</si>
  <si>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Comercio varejista de artigos de armarinho</t>
  </si>
  <si>
    <t>Restaurantes e similares</t>
  </si>
  <si>
    <t>Fabricação de artigos de serralheria, exceto esquadrias</t>
  </si>
  <si>
    <t>Comércio varejista especializado de equipamentos e suprimentos de informática</t>
  </si>
  <si>
    <t>Comercio varejista de artigos de cama, mesa e banho</t>
  </si>
  <si>
    <t>Serviços de lavagem, lubrificação e polimento de veículos automotores</t>
  </si>
  <si>
    <t>Comércio varejista de outros produtos não especificados anteriormente</t>
  </si>
  <si>
    <t>Fabricação de produtos diversos não especificados anteriormente</t>
  </si>
  <si>
    <t>Outras atividades de ensino não especificadas anteriormente</t>
  </si>
  <si>
    <t>Comércio varejista de suvenires, bijuterias e artesanatos</t>
  </si>
  <si>
    <t>Fabricação de móveis com predominância de madeira</t>
  </si>
  <si>
    <t>Demais</t>
  </si>
  <si>
    <t>Data da atualização 30/04/2014</t>
  </si>
  <si>
    <t>DAS PAGOS 04/2014</t>
  </si>
  <si>
    <t>OPT 03/2014</t>
  </si>
  <si>
    <t>Indimplencia em relação ao DAS</t>
  </si>
  <si>
    <t>Centro</t>
  </si>
  <si>
    <t>Jequitinhonha e Mucuri</t>
  </si>
  <si>
    <t>Noroeste</t>
  </si>
  <si>
    <t>Norte</t>
  </si>
  <si>
    <t>Rio Doce</t>
  </si>
  <si>
    <t>Sul</t>
  </si>
  <si>
    <t>Triângulo</t>
  </si>
  <si>
    <t>Zona da Mata</t>
  </si>
  <si>
    <t>TRIaNGULO</t>
  </si>
  <si>
    <t>Indimplencia em relaçao ao DAS</t>
  </si>
  <si>
    <t>Brasil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</si>
</sst>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#,##0.00\ ;&quot; (&quot;#,##0.00\);&quot; -&quot;#\ ;@\ "/>
    <numFmt numFmtId="165" formatCode="_(* #,##0_);_(* \(#,##0\);_(* &quot;-&quot;??_);_(@_)"/>
    <numFmt numFmtId="166" formatCode="_(* #,##0.00_);_(* \(#,##0.00\);_(* &quot;-&quot;??_);_(@_)"/>
    <numFmt numFmtId="167" formatCode="_(* #,##0_);_(* \(#,##0\);_(* \-??_);_(@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8.5"/>
      <color rgb="FF333333"/>
      <name val="Verdana"/>
      <family val="2"/>
    </font>
    <font>
      <sz val="10"/>
      <color rgb="FF33333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b/>
      <sz val="11"/>
      <color rgb="FF000000"/>
      <name val="Calibri"/>
      <family val="2"/>
      <scheme val="minor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164" fontId="1" fillId="0" borderId="0" applyFill="0" applyBorder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9" fontId="3" fillId="0" borderId="0" applyFont="0" applyFill="0" applyBorder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6" fontId="1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wrapText="1"/>
    </xf>
    <xf numFmtId="3" fontId="19" fillId="0" borderId="0" xfId="0" applyNumberFormat="1" applyFont="1" applyFill="1" applyBorder="1" applyAlignment="1">
      <alignment wrapText="1"/>
    </xf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0" fontId="20" fillId="33" borderId="0" xfId="0" applyFont="1" applyFill="1" applyBorder="1" applyAlignment="1">
      <alignment horizontal="center"/>
    </xf>
    <xf numFmtId="0" fontId="0" fillId="33" borderId="0" xfId="0" applyFill="1" applyBorder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19" fillId="0" borderId="0" xfId="0" applyFont="1"/>
    <xf numFmtId="0" fontId="0" fillId="0" borderId="0" xfId="0"/>
    <xf numFmtId="0" fontId="20" fillId="34" borderId="1" xfId="0" applyFont="1" applyFill="1" applyBorder="1" applyAlignment="1">
      <alignment horizontal="center"/>
    </xf>
    <xf numFmtId="3" fontId="20" fillId="34" borderId="1" xfId="0" applyNumberFormat="1" applyFont="1" applyFill="1" applyBorder="1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3" fontId="20" fillId="0" borderId="0" xfId="0" applyNumberFormat="1" applyFont="1" applyFill="1" applyBorder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2" fontId="0" fillId="0" borderId="0" xfId="0" applyNumberFormat="1" applyFill="1" applyBorder="1"/>
    <xf numFmtId="2" fontId="20" fillId="0" borderId="0" xfId="0" applyNumberFormat="1" applyFont="1" applyFill="1" applyBorder="1"/>
    <xf numFmtId="0" fontId="0" fillId="33" borderId="0" xfId="0" applyFill="1"/>
    <xf numFmtId="0" fontId="0" fillId="33" borderId="0" xfId="0" applyFill="1" applyBorder="1"/>
    <xf numFmtId="10" fontId="19" fillId="34" borderId="1" xfId="0" applyNumberFormat="1" applyFont="1" applyFill="1" applyBorder="1"/>
    <xf numFmtId="0" fontId="0" fillId="33" borderId="0" xfId="0" applyFill="1" applyBorder="1" applyAlignment="1">
      <alignment horizontal="center"/>
    </xf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10" fontId="23" fillId="34" borderId="1" xfId="0" applyNumberFormat="1" applyFont="1" applyFill="1" applyBorder="1"/>
    <xf numFmtId="0" fontId="22" fillId="33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19" fillId="0" borderId="1" xfId="0" applyNumberFormat="1" applyFont="1" applyBorder="1"/>
    <xf numFmtId="0" fontId="20" fillId="0" borderId="0" xfId="0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/>
    </xf>
    <xf numFmtId="10" fontId="0" fillId="0" borderId="0" xfId="0" applyNumberFormat="1" applyFill="1" applyBorder="1"/>
    <xf numFmtId="10" fontId="19" fillId="0" borderId="0" xfId="0" applyNumberFormat="1" applyFont="1" applyFill="1" applyBorder="1"/>
    <xf numFmtId="0" fontId="0" fillId="0" borderId="0" xfId="0" applyAlignment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24" fillId="33" borderId="0" xfId="0" applyFont="1" applyFill="1" applyBorder="1" applyAlignment="1">
      <alignment horizontal="left" vertical="center" wrapText="1"/>
    </xf>
    <xf numFmtId="0" fontId="25" fillId="33" borderId="0" xfId="0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6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9" fillId="34" borderId="1" xfId="0" applyNumberFormat="1" applyFont="1" applyFill="1" applyBorder="1"/>
    <xf numFmtId="2" fontId="0" fillId="0" borderId="0" xfId="0" applyNumberFormat="1"/>
    <xf numFmtId="2" fontId="19" fillId="0" borderId="1" xfId="0" applyNumberFormat="1" applyFont="1" applyBorder="1"/>
    <xf numFmtId="0" fontId="0" fillId="0" borderId="1" xfId="0" applyBorder="1" applyAlignment="1">
      <alignment horizontal="center"/>
    </xf>
    <xf numFmtId="165" fontId="3" fillId="0" borderId="1" xfId="39" applyNumberFormat="1" applyFont="1" applyBorder="1"/>
    <xf numFmtId="3" fontId="28" fillId="36" borderId="1" xfId="0" applyNumberFormat="1" applyFont="1" applyFill="1" applyBorder="1" applyAlignment="1">
      <alignment horizontal="right" wrapText="1"/>
    </xf>
    <xf numFmtId="10" fontId="19" fillId="36" borderId="1" xfId="0" applyNumberFormat="1" applyFont="1" applyFill="1" applyBorder="1"/>
    <xf numFmtId="0" fontId="0" fillId="0" borderId="0" xfId="0" applyAlignment="1">
      <alignment horizontal="center"/>
    </xf>
    <xf numFmtId="165" fontId="3" fillId="0" borderId="0" xfId="39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9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3" fillId="3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37" borderId="18" xfId="0" applyFont="1" applyFill="1" applyBorder="1" applyAlignment="1">
      <alignment horizontal="center" vertical="center" wrapText="1"/>
    </xf>
    <xf numFmtId="0" fontId="33" fillId="37" borderId="19" xfId="0" applyFont="1" applyFill="1" applyBorder="1" applyAlignment="1">
      <alignment horizontal="center" vertical="center" wrapText="1"/>
    </xf>
    <xf numFmtId="0" fontId="34" fillId="37" borderId="20" xfId="0" applyFont="1" applyFill="1" applyBorder="1" applyAlignment="1">
      <alignment wrapText="1"/>
    </xf>
    <xf numFmtId="3" fontId="34" fillId="37" borderId="21" xfId="0" applyNumberFormat="1" applyFont="1" applyFill="1" applyBorder="1" applyAlignment="1">
      <alignment horizontal="right" wrapText="1"/>
    </xf>
    <xf numFmtId="0" fontId="22" fillId="38" borderId="22" xfId="0" applyFont="1" applyFill="1" applyBorder="1" applyAlignment="1">
      <alignment wrapText="1"/>
    </xf>
    <xf numFmtId="0" fontId="22" fillId="39" borderId="22" xfId="0" applyFont="1" applyFill="1" applyBorder="1" applyAlignment="1">
      <alignment wrapText="1"/>
    </xf>
    <xf numFmtId="3" fontId="22" fillId="39" borderId="23" xfId="0" applyNumberFormat="1" applyFont="1" applyFill="1" applyBorder="1" applyAlignment="1">
      <alignment horizontal="right" wrapText="1"/>
    </xf>
    <xf numFmtId="3" fontId="22" fillId="38" borderId="23" xfId="0" applyNumberFormat="1" applyFont="1" applyFill="1" applyBorder="1" applyAlignment="1">
      <alignment horizontal="right" wrapText="1"/>
    </xf>
    <xf numFmtId="0" fontId="27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3" fillId="37" borderId="0" xfId="0" applyFont="1" applyFill="1" applyBorder="1" applyAlignment="1">
      <alignment horizontal="center" vertical="center" wrapText="1"/>
    </xf>
    <xf numFmtId="0" fontId="22" fillId="38" borderId="0" xfId="0" applyFont="1" applyFill="1" applyBorder="1" applyAlignment="1">
      <alignment horizontal="right" wrapText="1"/>
    </xf>
    <xf numFmtId="0" fontId="22" fillId="39" borderId="0" xfId="0" applyFont="1" applyFill="1" applyBorder="1" applyAlignment="1">
      <alignment horizontal="right" wrapText="1"/>
    </xf>
    <xf numFmtId="3" fontId="22" fillId="39" borderId="0" xfId="0" applyNumberFormat="1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34" fillId="37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4" fillId="37" borderId="25" xfId="0" applyFont="1" applyFill="1" applyBorder="1" applyAlignment="1">
      <alignment wrapText="1"/>
    </xf>
    <xf numFmtId="3" fontId="34" fillId="37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27" fillId="33" borderId="0" xfId="0" applyFont="1" applyFill="1" applyBorder="1" applyAlignment="1">
      <alignment wrapText="1"/>
    </xf>
    <xf numFmtId="0" fontId="0" fillId="33" borderId="0" xfId="0" applyFill="1" applyBorder="1" applyAlignment="1">
      <alignment vertical="center" wrapText="1"/>
    </xf>
    <xf numFmtId="2" fontId="0" fillId="33" borderId="0" xfId="0" applyNumberFormat="1" applyFill="1" applyBorder="1" applyAlignment="1">
      <alignment vertical="center"/>
    </xf>
    <xf numFmtId="0" fontId="0" fillId="33" borderId="0" xfId="0" applyFill="1" applyBorder="1" applyAlignment="1">
      <alignment wrapText="1"/>
    </xf>
    <xf numFmtId="2" fontId="0" fillId="33" borderId="0" xfId="0" applyNumberFormat="1" applyFill="1" applyBorder="1"/>
    <xf numFmtId="0" fontId="27" fillId="33" borderId="0" xfId="0" applyFont="1" applyFill="1" applyBorder="1" applyAlignment="1">
      <alignment horizontal="left" vertical="center" wrapText="1"/>
    </xf>
    <xf numFmtId="3" fontId="19" fillId="33" borderId="0" xfId="0" applyNumberFormat="1" applyFont="1" applyFill="1" applyBorder="1" applyAlignment="1">
      <alignment vertical="center" wrapText="1"/>
    </xf>
    <xf numFmtId="2" fontId="19" fillId="33" borderId="0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/>
    <xf numFmtId="0" fontId="30" fillId="33" borderId="0" xfId="0" applyFont="1" applyFill="1" applyBorder="1" applyAlignment="1">
      <alignment vertical="center"/>
    </xf>
    <xf numFmtId="0" fontId="28" fillId="41" borderId="1" xfId="0" applyFont="1" applyFill="1" applyBorder="1" applyAlignment="1">
      <alignment horizontal="center" vertical="center" wrapText="1"/>
    </xf>
    <xf numFmtId="0" fontId="19" fillId="41" borderId="1" xfId="0" applyFont="1" applyFill="1" applyBorder="1" applyAlignment="1">
      <alignment horizontal="center" vertical="center"/>
    </xf>
    <xf numFmtId="10" fontId="19" fillId="41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 wrapText="1"/>
    </xf>
    <xf numFmtId="3" fontId="34" fillId="0" borderId="0" xfId="0" applyNumberFormat="1" applyFont="1"/>
    <xf numFmtId="3" fontId="36" fillId="0" borderId="0" xfId="0" applyNumberFormat="1" applyFont="1"/>
    <xf numFmtId="0" fontId="25" fillId="33" borderId="0" xfId="0" applyFont="1" applyFill="1" applyBorder="1" applyAlignment="1">
      <alignment horizontal="center" wrapText="1"/>
    </xf>
    <xf numFmtId="3" fontId="25" fillId="33" borderId="0" xfId="0" applyNumberFormat="1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center" vertical="center" wrapText="1"/>
    </xf>
    <xf numFmtId="10" fontId="0" fillId="33" borderId="0" xfId="0" applyNumberFormat="1" applyFill="1" applyBorder="1" applyAlignment="1">
      <alignment horizontal="center"/>
    </xf>
    <xf numFmtId="3" fontId="23" fillId="33" borderId="0" xfId="0" applyNumberFormat="1" applyFont="1" applyFill="1" applyBorder="1" applyAlignment="1">
      <alignment horizontal="center" vertical="center" wrapText="1"/>
    </xf>
    <xf numFmtId="3" fontId="23" fillId="33" borderId="0" xfId="0" applyNumberFormat="1" applyFont="1" applyFill="1" applyBorder="1" applyAlignment="1">
      <alignment horizontal="center" vertical="center"/>
    </xf>
    <xf numFmtId="3" fontId="23" fillId="33" borderId="0" xfId="0" applyNumberFormat="1" applyFont="1" applyFill="1" applyBorder="1" applyAlignment="1">
      <alignment vertical="center"/>
    </xf>
    <xf numFmtId="10" fontId="23" fillId="33" borderId="0" xfId="0" applyNumberFormat="1" applyFont="1" applyFill="1" applyBorder="1" applyAlignment="1">
      <alignment horizontal="center" vertical="center"/>
    </xf>
    <xf numFmtId="2" fontId="0" fillId="33" borderId="0" xfId="0" applyNumberFormat="1" applyFill="1"/>
    <xf numFmtId="0" fontId="0" fillId="0" borderId="1" xfId="0" applyBorder="1"/>
    <xf numFmtId="0" fontId="37" fillId="33" borderId="1" xfId="0" applyFont="1" applyFill="1" applyBorder="1" applyAlignment="1">
      <alignment horizontal="center"/>
    </xf>
    <xf numFmtId="0" fontId="37" fillId="33" borderId="1" xfId="0" applyFont="1" applyFill="1" applyBorder="1" applyAlignment="1">
      <alignment horizontal="left" vertical="center" wrapText="1"/>
    </xf>
    <xf numFmtId="0" fontId="20" fillId="34" borderId="1" xfId="0" applyFont="1" applyFill="1" applyBorder="1" applyAlignment="1">
      <alignment horizontal="center" vertical="center"/>
    </xf>
    <xf numFmtId="10" fontId="20" fillId="34" borderId="1" xfId="0" applyNumberFormat="1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vertical="center" wrapText="1"/>
    </xf>
    <xf numFmtId="3" fontId="20" fillId="34" borderId="1" xfId="0" applyNumberFormat="1" applyFont="1" applyFill="1" applyBorder="1" applyAlignment="1">
      <alignment vertical="center"/>
    </xf>
    <xf numFmtId="2" fontId="19" fillId="34" borderId="1" xfId="0" applyNumberFormat="1" applyFont="1" applyFill="1" applyBorder="1" applyAlignment="1">
      <alignment vertical="center"/>
    </xf>
    <xf numFmtId="10" fontId="37" fillId="33" borderId="3" xfId="37" applyNumberFormat="1" applyFont="1" applyFill="1" applyBorder="1" applyAlignment="1">
      <alignment vertical="center"/>
    </xf>
    <xf numFmtId="10" fontId="37" fillId="33" borderId="1" xfId="0" applyNumberFormat="1" applyFont="1" applyFill="1" applyBorder="1" applyAlignment="1">
      <alignment vertical="center"/>
    </xf>
    <xf numFmtId="3" fontId="20" fillId="34" borderId="2" xfId="0" applyNumberFormat="1" applyFon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20" fillId="34" borderId="1" xfId="0" applyNumberFormat="1" applyFont="1" applyFill="1" applyBorder="1" applyAlignment="1">
      <alignment horizontal="right" vertical="center"/>
    </xf>
    <xf numFmtId="0" fontId="35" fillId="41" borderId="1" xfId="0" applyFont="1" applyFill="1" applyBorder="1" applyAlignment="1">
      <alignment wrapText="1"/>
    </xf>
    <xf numFmtId="3" fontId="35" fillId="41" borderId="1" xfId="0" applyNumberFormat="1" applyFont="1" applyFill="1" applyBorder="1" applyAlignment="1">
      <alignment horizontal="right" wrapText="1"/>
    </xf>
    <xf numFmtId="10" fontId="23" fillId="34" borderId="3" xfId="37" applyNumberFormat="1" applyFont="1" applyFill="1" applyBorder="1" applyAlignment="1">
      <alignment vertical="center"/>
    </xf>
    <xf numFmtId="10" fontId="23" fillId="34" borderId="1" xfId="0" applyNumberFormat="1" applyFont="1" applyFill="1" applyBorder="1" applyAlignment="1">
      <alignment vertical="center"/>
    </xf>
    <xf numFmtId="0" fontId="19" fillId="41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10" fontId="23" fillId="41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20" fillId="34" borderId="1" xfId="0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/>
    </xf>
    <xf numFmtId="0" fontId="19" fillId="41" borderId="1" xfId="0" applyFont="1" applyFill="1" applyBorder="1" applyAlignment="1">
      <alignment horizontal="center" vertical="center"/>
    </xf>
    <xf numFmtId="10" fontId="37" fillId="33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 wrapText="1"/>
    </xf>
    <xf numFmtId="10" fontId="23" fillId="34" borderId="1" xfId="0" applyNumberFormat="1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/>
    </xf>
    <xf numFmtId="0" fontId="42" fillId="34" borderId="1" xfId="0" applyFont="1" applyFill="1" applyBorder="1" applyAlignment="1">
      <alignment horizontal="center" vertical="center"/>
    </xf>
    <xf numFmtId="10" fontId="42" fillId="34" borderId="1" xfId="0" applyNumberFormat="1" applyFont="1" applyFill="1" applyBorder="1" applyAlignment="1">
      <alignment horizontal="center" vertical="center"/>
    </xf>
    <xf numFmtId="10" fontId="37" fillId="33" borderId="1" xfId="37" applyNumberFormat="1" applyFont="1" applyFill="1" applyBorder="1" applyAlignment="1">
      <alignment horizontal="center" vertical="center"/>
    </xf>
    <xf numFmtId="10" fontId="23" fillId="34" borderId="1" xfId="37" applyNumberFormat="1" applyFont="1" applyFill="1" applyBorder="1" applyAlignment="1">
      <alignment horizontal="center" vertical="center"/>
    </xf>
    <xf numFmtId="0" fontId="19" fillId="34" borderId="1" xfId="0" applyFont="1" applyFill="1" applyBorder="1" applyAlignment="1">
      <alignment horizontal="center"/>
    </xf>
    <xf numFmtId="0" fontId="22" fillId="33" borderId="1" xfId="0" applyFont="1" applyFill="1" applyBorder="1" applyAlignment="1">
      <alignment wrapText="1"/>
    </xf>
    <xf numFmtId="0" fontId="19" fillId="34" borderId="1" xfId="0" applyFont="1" applyFill="1" applyBorder="1" applyAlignment="1">
      <alignment horizontal="center" wrapText="1"/>
    </xf>
    <xf numFmtId="0" fontId="28" fillId="34" borderId="1" xfId="0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3" fontId="19" fillId="44" borderId="1" xfId="0" applyNumberFormat="1" applyFont="1" applyFill="1" applyBorder="1"/>
    <xf numFmtId="10" fontId="19" fillId="44" borderId="1" xfId="0" applyNumberFormat="1" applyFont="1" applyFill="1" applyBorder="1"/>
    <xf numFmtId="3" fontId="19" fillId="34" borderId="1" xfId="0" applyNumberFormat="1" applyFont="1" applyFill="1" applyBorder="1"/>
    <xf numFmtId="10" fontId="0" fillId="34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3" fontId="35" fillId="34" borderId="0" xfId="0" applyNumberFormat="1" applyFont="1" applyFill="1" applyBorder="1" applyAlignment="1">
      <alignment horizontal="right" wrapText="1"/>
    </xf>
    <xf numFmtId="3" fontId="0" fillId="0" borderId="0" xfId="0" applyNumberFormat="1" applyBorder="1"/>
    <xf numFmtId="0" fontId="41" fillId="0" borderId="0" xfId="0" applyFont="1" applyAlignment="1">
      <alignment horizontal="center"/>
    </xf>
    <xf numFmtId="0" fontId="39" fillId="33" borderId="0" xfId="0" applyFont="1" applyFill="1" applyBorder="1" applyAlignment="1">
      <alignment horizontal="center" vertical="center" wrapText="1"/>
    </xf>
    <xf numFmtId="0" fontId="38" fillId="4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9" fillId="33" borderId="0" xfId="0" applyFon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0" fontId="19" fillId="41" borderId="5" xfId="0" applyFont="1" applyFill="1" applyBorder="1" applyAlignment="1">
      <alignment horizontal="center" vertical="center"/>
    </xf>
    <xf numFmtId="0" fontId="19" fillId="41" borderId="3" xfId="0" applyFont="1" applyFill="1" applyBorder="1" applyAlignment="1">
      <alignment horizontal="center" vertical="center"/>
    </xf>
    <xf numFmtId="0" fontId="19" fillId="41" borderId="1" xfId="0" applyFon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19" fillId="41" borderId="5" xfId="0" applyNumberFormat="1" applyFont="1" applyFill="1" applyBorder="1" applyAlignment="1">
      <alignment horizontal="center"/>
    </xf>
    <xf numFmtId="3" fontId="19" fillId="41" borderId="3" xfId="0" applyNumberFormat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20" fillId="34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4" borderId="1" xfId="0" applyFont="1" applyFill="1" applyBorder="1" applyAlignment="1">
      <alignment horizontal="center" vertical="center"/>
    </xf>
    <xf numFmtId="0" fontId="21" fillId="36" borderId="0" xfId="0" applyFont="1" applyFill="1" applyAlignment="1">
      <alignment horizontal="center"/>
    </xf>
    <xf numFmtId="0" fontId="20" fillId="34" borderId="1" xfId="0" applyFont="1" applyFill="1" applyBorder="1" applyAlignment="1">
      <alignment horizontal="center"/>
    </xf>
    <xf numFmtId="0" fontId="21" fillId="40" borderId="0" xfId="0" applyFont="1" applyFill="1" applyAlignment="1">
      <alignment horizontal="center"/>
    </xf>
    <xf numFmtId="0" fontId="21" fillId="35" borderId="0" xfId="0" applyFont="1" applyFill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6" borderId="5" xfId="0" applyFont="1" applyFill="1" applyBorder="1" applyAlignment="1">
      <alignment horizontal="center" vertical="center" wrapText="1"/>
    </xf>
    <xf numFmtId="0" fontId="23" fillId="36" borderId="3" xfId="0" applyFont="1" applyFill="1" applyBorder="1" applyAlignment="1">
      <alignment horizontal="center" vertical="center" wrapText="1"/>
    </xf>
    <xf numFmtId="0" fontId="23" fillId="36" borderId="1" xfId="0" applyFont="1" applyFill="1" applyBorder="1" applyAlignment="1">
      <alignment horizontal="center" vertical="center" wrapText="1"/>
    </xf>
    <xf numFmtId="0" fontId="23" fillId="36" borderId="4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7" fillId="43" borderId="1" xfId="0" applyFont="1" applyFill="1" applyBorder="1" applyAlignment="1">
      <alignment horizontal="center" wrapText="1"/>
    </xf>
    <xf numFmtId="10" fontId="19" fillId="34" borderId="1" xfId="0" applyNumberFormat="1" applyFont="1" applyFill="1" applyBorder="1" applyAlignment="1">
      <alignment horizontal="left" wrapText="1"/>
    </xf>
    <xf numFmtId="165" fontId="0" fillId="0" borderId="1" xfId="39" applyNumberFormat="1" applyFont="1" applyBorder="1"/>
    <xf numFmtId="0" fontId="42" fillId="34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9" fillId="34" borderId="1" xfId="0" applyFont="1" applyFill="1" applyBorder="1"/>
    <xf numFmtId="0" fontId="19" fillId="34" borderId="1" xfId="0" applyFont="1" applyFill="1" applyBorder="1" applyAlignment="1">
      <alignment horizontal="center"/>
    </xf>
    <xf numFmtId="167" fontId="19" fillId="34" borderId="1" xfId="0" applyNumberFormat="1" applyFont="1" applyFill="1" applyBorder="1" applyAlignment="1">
      <alignment horizontal="center"/>
    </xf>
    <xf numFmtId="3" fontId="0" fillId="33" borderId="1" xfId="0" applyNumberFormat="1" applyFill="1" applyBorder="1"/>
    <xf numFmtId="0" fontId="0" fillId="33" borderId="1" xfId="0" applyFill="1" applyBorder="1"/>
    <xf numFmtId="3" fontId="0" fillId="0" borderId="0" xfId="0" applyNumberFormat="1" applyFill="1" applyBorder="1" applyAlignment="1">
      <alignment horizontal="center"/>
    </xf>
  </cellXfs>
  <cellStyles count="49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_BuiltIn_Comma 1" xfId="30"/>
    <cellStyle name="Incorreto" xfId="31" builtinId="27" customBuiltin="1"/>
    <cellStyle name="Neutra" xfId="32" builtinId="28" customBuiltin="1"/>
    <cellStyle name="Normal" xfId="0" builtinId="0"/>
    <cellStyle name="Normal 2" xfId="33"/>
    <cellStyle name="Normal 2 2" xfId="34"/>
    <cellStyle name="Normal 2 3" xfId="35"/>
    <cellStyle name="Nota" xfId="36" builtinId="10" customBuiltin="1"/>
    <cellStyle name="Porcentagem" xfId="37" builtinId="5"/>
    <cellStyle name="Saída" xfId="38" builtinId="21" customBuiltin="1"/>
    <cellStyle name="Separador de milhares" xfId="39" builtinId="3"/>
    <cellStyle name="Separador de milhares 2" xfId="48"/>
    <cellStyle name="Texto de Aviso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ítulo 4" xfId="46" builtinId="19" customBuiltin="1"/>
    <cellStyle name="Total" xfId="4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91"/>
  <sheetViews>
    <sheetView showGridLines="0" tabSelected="1" workbookViewId="0">
      <selection activeCell="C33" sqref="C3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style="136" bestFit="1" customWidth="1"/>
    <col min="4" max="4" width="9.140625" bestFit="1" customWidth="1"/>
    <col min="5" max="5" width="15.28515625" customWidth="1"/>
    <col min="6" max="6" width="7.28515625" customWidth="1"/>
    <col min="7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28" s="59" customFormat="1" ht="19.5" customHeight="1">
      <c r="A1" s="207" t="s">
        <v>1818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28" s="59" customFormat="1" ht="15" customHeight="1">
      <c r="A2" s="136"/>
      <c r="B2" s="135"/>
      <c r="C2" s="135"/>
      <c r="D2" s="135"/>
      <c r="E2" s="9"/>
      <c r="F2" s="134"/>
      <c r="G2" s="134"/>
      <c r="H2" s="134"/>
      <c r="I2" s="134"/>
      <c r="J2" s="85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8" s="59" customFormat="1" ht="15" customHeight="1">
      <c r="B3" s="209" t="s">
        <v>1474</v>
      </c>
      <c r="C3" s="209"/>
      <c r="D3" s="209"/>
      <c r="E3" s="209"/>
      <c r="F3" s="209"/>
      <c r="G3" s="209"/>
      <c r="H3" s="209"/>
      <c r="I3" s="209"/>
      <c r="J3" s="85"/>
      <c r="K3" s="209" t="s">
        <v>1817</v>
      </c>
      <c r="L3" s="209"/>
      <c r="M3" s="209"/>
      <c r="N3" s="209"/>
      <c r="O3" s="209"/>
      <c r="Q3" s="208"/>
      <c r="R3" s="208"/>
      <c r="S3" s="208"/>
      <c r="T3" s="208"/>
    </row>
    <row r="4" spans="1:28" s="59" customFormat="1" ht="15" customHeight="1">
      <c r="B4" s="210" t="s">
        <v>43</v>
      </c>
      <c r="C4" s="210"/>
      <c r="D4" s="210"/>
      <c r="E4" s="136"/>
      <c r="F4" s="211" t="s">
        <v>1475</v>
      </c>
      <c r="G4" s="211"/>
      <c r="H4" s="211"/>
      <c r="I4" s="211"/>
      <c r="J4"/>
      <c r="K4" s="20"/>
      <c r="L4" s="14"/>
      <c r="M4" s="14"/>
      <c r="N4" s="14"/>
      <c r="O4" s="14"/>
      <c r="Q4" s="208"/>
      <c r="R4" s="208"/>
      <c r="S4" s="208"/>
      <c r="T4" s="208"/>
    </row>
    <row r="5" spans="1:28" s="59" customFormat="1" ht="15" customHeight="1">
      <c r="B5" s="138" t="s">
        <v>930</v>
      </c>
      <c r="C5" s="138" t="s">
        <v>1463</v>
      </c>
      <c r="D5" s="183" t="s">
        <v>48</v>
      </c>
      <c r="E5" s="1"/>
      <c r="F5" s="138" t="s">
        <v>930</v>
      </c>
      <c r="G5" s="138" t="s">
        <v>1463</v>
      </c>
      <c r="H5" s="173" t="s">
        <v>48</v>
      </c>
      <c r="I5" s="141" t="s">
        <v>51</v>
      </c>
      <c r="J5"/>
      <c r="K5" s="139" t="s">
        <v>1459</v>
      </c>
      <c r="L5" s="221" t="s">
        <v>28</v>
      </c>
      <c r="M5" s="221"/>
      <c r="N5" s="219" t="s">
        <v>29</v>
      </c>
      <c r="O5" s="220"/>
      <c r="Q5" s="146"/>
      <c r="R5" s="147"/>
      <c r="S5" s="147"/>
      <c r="T5" s="146"/>
    </row>
    <row r="6" spans="1:28" s="59" customFormat="1" ht="15" customHeight="1">
      <c r="B6" s="193" t="s">
        <v>0</v>
      </c>
      <c r="C6" s="61">
        <v>12170</v>
      </c>
      <c r="D6" s="163">
        <f>C6/$C$33</f>
        <v>3.0458504354790271E-3</v>
      </c>
      <c r="E6"/>
      <c r="F6" s="193" t="s">
        <v>25</v>
      </c>
      <c r="G6" s="61">
        <v>994383</v>
      </c>
      <c r="H6" s="163">
        <f t="shared" ref="H6:H32" si="0">G6/$C$33</f>
        <v>0.24886950645710282</v>
      </c>
      <c r="I6" s="125">
        <f>+H6</f>
        <v>0.24886950645710282</v>
      </c>
      <c r="J6"/>
      <c r="K6" s="15" t="s">
        <v>30</v>
      </c>
      <c r="L6" s="215">
        <v>10299</v>
      </c>
      <c r="M6" s="216"/>
      <c r="N6" s="212">
        <v>78164</v>
      </c>
      <c r="O6" s="213"/>
      <c r="Q6" s="144"/>
      <c r="R6" s="145"/>
      <c r="S6" s="145"/>
      <c r="T6" s="148"/>
    </row>
    <row r="7" spans="1:28" s="59" customFormat="1" ht="15" customHeight="1">
      <c r="B7" s="193" t="s">
        <v>1</v>
      </c>
      <c r="C7" s="61">
        <v>49316</v>
      </c>
      <c r="D7" s="163">
        <f t="shared" ref="D7:D33" si="1">C7/$C$33</f>
        <v>1.234257683451797E-2</v>
      </c>
      <c r="E7"/>
      <c r="F7" s="193" t="s">
        <v>18</v>
      </c>
      <c r="G7" s="61">
        <v>474436</v>
      </c>
      <c r="H7" s="163">
        <f t="shared" si="0"/>
        <v>0.11873961357493243</v>
      </c>
      <c r="I7" s="125">
        <f t="shared" ref="I7:I29" si="2">I6+H7</f>
        <v>0.36760912003203527</v>
      </c>
      <c r="J7"/>
      <c r="K7" s="15" t="s">
        <v>31</v>
      </c>
      <c r="L7" s="215">
        <v>10511</v>
      </c>
      <c r="M7" s="216"/>
      <c r="N7" s="217">
        <v>85704</v>
      </c>
      <c r="O7" s="218"/>
      <c r="Q7" s="144"/>
      <c r="R7" s="145"/>
      <c r="S7" s="145"/>
      <c r="T7" s="148"/>
    </row>
    <row r="8" spans="1:28" s="59" customFormat="1" ht="15" customHeight="1">
      <c r="B8" s="193" t="s">
        <v>2</v>
      </c>
      <c r="C8" s="61">
        <v>39922</v>
      </c>
      <c r="D8" s="163">
        <f t="shared" si="1"/>
        <v>9.9914906397036742E-3</v>
      </c>
      <c r="E8"/>
      <c r="F8" s="193" t="s">
        <v>10</v>
      </c>
      <c r="G8" s="61">
        <v>427858</v>
      </c>
      <c r="H8" s="163">
        <f t="shared" si="0"/>
        <v>0.10708229051957154</v>
      </c>
      <c r="I8" s="125">
        <f t="shared" si="2"/>
        <v>0.4746914105516068</v>
      </c>
      <c r="J8"/>
      <c r="K8" s="84" t="s">
        <v>32</v>
      </c>
      <c r="L8" s="222">
        <v>9993</v>
      </c>
      <c r="M8" s="223"/>
      <c r="N8" s="226">
        <v>86610</v>
      </c>
      <c r="O8" s="227"/>
      <c r="Q8" s="144"/>
      <c r="R8" s="145"/>
      <c r="S8" s="145"/>
      <c r="T8" s="148"/>
    </row>
    <row r="9" spans="1:28" s="59" customFormat="1" ht="15" customHeight="1">
      <c r="B9" s="193" t="s">
        <v>3</v>
      </c>
      <c r="C9" s="61">
        <v>9566</v>
      </c>
      <c r="D9" s="163">
        <f t="shared" si="1"/>
        <v>2.3941335469015918E-3</v>
      </c>
      <c r="E9"/>
      <c r="F9" s="193" t="s">
        <v>4</v>
      </c>
      <c r="G9" s="61">
        <v>264742</v>
      </c>
      <c r="H9" s="163">
        <f t="shared" si="0"/>
        <v>6.6258384222644906E-2</v>
      </c>
      <c r="I9" s="125">
        <f t="shared" si="2"/>
        <v>0.54094979477425165</v>
      </c>
      <c r="J9"/>
      <c r="K9" s="15" t="s">
        <v>33</v>
      </c>
      <c r="L9" s="215">
        <v>8558</v>
      </c>
      <c r="M9" s="216"/>
      <c r="N9" s="217">
        <v>85341</v>
      </c>
      <c r="O9" s="218"/>
      <c r="Q9" s="144"/>
      <c r="R9" s="145"/>
      <c r="S9" s="145"/>
      <c r="T9" s="148"/>
    </row>
    <row r="10" spans="1:28" s="59" customFormat="1" ht="15" customHeight="1">
      <c r="B10" s="193" t="s">
        <v>4</v>
      </c>
      <c r="C10" s="61">
        <v>264742</v>
      </c>
      <c r="D10" s="163">
        <f t="shared" si="1"/>
        <v>6.6258384222644906E-2</v>
      </c>
      <c r="E10"/>
      <c r="F10" s="193" t="s">
        <v>22</v>
      </c>
      <c r="G10" s="61">
        <v>232627</v>
      </c>
      <c r="H10" s="163">
        <f t="shared" si="0"/>
        <v>5.8220792872159373E-2</v>
      </c>
      <c r="I10" s="125">
        <f t="shared" si="2"/>
        <v>0.59917058764641107</v>
      </c>
      <c r="J10"/>
      <c r="K10" s="15" t="s">
        <v>34</v>
      </c>
      <c r="L10" s="215"/>
      <c r="M10" s="216"/>
      <c r="N10" s="217"/>
      <c r="O10" s="218"/>
      <c r="Q10" s="144"/>
      <c r="R10" s="145"/>
      <c r="S10" s="145"/>
      <c r="T10" s="148"/>
    </row>
    <row r="11" spans="1:28" s="59" customFormat="1" ht="15" customHeight="1">
      <c r="B11" s="193" t="s">
        <v>5</v>
      </c>
      <c r="C11" s="61">
        <v>132334</v>
      </c>
      <c r="D11" s="163">
        <f t="shared" si="1"/>
        <v>3.3119931925117627E-2</v>
      </c>
      <c r="E11"/>
      <c r="F11" s="193" t="s">
        <v>17</v>
      </c>
      <c r="G11" s="61">
        <v>213974</v>
      </c>
      <c r="H11" s="163">
        <f t="shared" si="0"/>
        <v>5.3552407648413257E-2</v>
      </c>
      <c r="I11" s="125">
        <f t="shared" si="2"/>
        <v>0.65272299529482436</v>
      </c>
      <c r="J11"/>
      <c r="K11" s="15" t="s">
        <v>35</v>
      </c>
      <c r="L11" s="215"/>
      <c r="M11" s="216"/>
      <c r="N11" s="217"/>
      <c r="O11" s="218"/>
      <c r="Q11" s="144"/>
      <c r="R11" s="145"/>
      <c r="S11" s="145"/>
      <c r="T11" s="148"/>
    </row>
    <row r="12" spans="1:28" s="59" customFormat="1" ht="15" customHeight="1">
      <c r="B12" s="193" t="s">
        <v>6</v>
      </c>
      <c r="C12" s="61">
        <v>75121</v>
      </c>
      <c r="D12" s="163">
        <f t="shared" si="1"/>
        <v>1.8800931024126537E-2</v>
      </c>
      <c r="E12"/>
      <c r="F12" s="193" t="s">
        <v>8</v>
      </c>
      <c r="G12" s="61">
        <v>152596</v>
      </c>
      <c r="H12" s="163">
        <f t="shared" si="0"/>
        <v>3.8191010111122234E-2</v>
      </c>
      <c r="I12" s="125">
        <f t="shared" si="2"/>
        <v>0.69091400540594661</v>
      </c>
      <c r="J12"/>
      <c r="K12" s="15" t="s">
        <v>36</v>
      </c>
      <c r="L12" s="217"/>
      <c r="M12" s="218"/>
      <c r="N12" s="217"/>
      <c r="O12" s="218"/>
      <c r="Q12" s="144"/>
      <c r="R12" s="145"/>
      <c r="S12" s="145"/>
      <c r="T12" s="148"/>
    </row>
    <row r="13" spans="1:28" s="59" customFormat="1" ht="15" customHeight="1">
      <c r="B13" s="193" t="s">
        <v>7</v>
      </c>
      <c r="C13" s="61">
        <v>103375</v>
      </c>
      <c r="D13" s="163">
        <f t="shared" si="1"/>
        <v>2.5872209430373411E-2</v>
      </c>
      <c r="E13"/>
      <c r="F13" s="193" t="s">
        <v>23</v>
      </c>
      <c r="G13" s="61">
        <v>136017</v>
      </c>
      <c r="H13" s="163">
        <f t="shared" si="0"/>
        <v>3.4041695865451999E-2</v>
      </c>
      <c r="I13" s="125">
        <f t="shared" si="2"/>
        <v>0.72495570127139863</v>
      </c>
      <c r="J13"/>
      <c r="K13" s="15" t="s">
        <v>37</v>
      </c>
      <c r="L13" s="217"/>
      <c r="M13" s="218"/>
      <c r="N13" s="217"/>
      <c r="O13" s="218"/>
      <c r="Q13" s="144"/>
      <c r="R13" s="145"/>
      <c r="S13" s="145"/>
      <c r="T13" s="148"/>
    </row>
    <row r="14" spans="1:28" s="59" customFormat="1" ht="15" customHeight="1">
      <c r="B14" s="193" t="s">
        <v>8</v>
      </c>
      <c r="C14" s="61">
        <v>152596</v>
      </c>
      <c r="D14" s="163">
        <f t="shared" si="1"/>
        <v>3.8191010111122234E-2</v>
      </c>
      <c r="E14"/>
      <c r="F14" s="193" t="s">
        <v>15</v>
      </c>
      <c r="G14" s="61">
        <v>134846</v>
      </c>
      <c r="H14" s="163">
        <f t="shared" si="0"/>
        <v>3.374862348583442E-2</v>
      </c>
      <c r="I14" s="125">
        <f t="shared" si="2"/>
        <v>0.75870432475723304</v>
      </c>
      <c r="J14"/>
      <c r="K14" s="21" t="s">
        <v>38</v>
      </c>
      <c r="L14" s="217"/>
      <c r="M14" s="218"/>
      <c r="N14" s="217"/>
      <c r="O14" s="218"/>
      <c r="Q14" s="144"/>
      <c r="R14" s="145"/>
      <c r="S14" s="145"/>
      <c r="T14" s="148"/>
    </row>
    <row r="15" spans="1:28" s="59" customFormat="1" ht="15" customHeight="1">
      <c r="B15" s="193" t="s">
        <v>9</v>
      </c>
      <c r="C15" s="61">
        <v>56143</v>
      </c>
      <c r="D15" s="163">
        <f t="shared" si="1"/>
        <v>1.4051206326959656E-2</v>
      </c>
      <c r="E15"/>
      <c r="F15" s="193" t="s">
        <v>5</v>
      </c>
      <c r="G15" s="61">
        <v>132334</v>
      </c>
      <c r="H15" s="163">
        <f t="shared" si="0"/>
        <v>3.3119931925117627E-2</v>
      </c>
      <c r="I15" s="125">
        <f t="shared" si="2"/>
        <v>0.79182425668235068</v>
      </c>
      <c r="J15"/>
      <c r="K15" s="15" t="s">
        <v>39</v>
      </c>
      <c r="L15" s="217"/>
      <c r="M15" s="218"/>
      <c r="N15" s="217"/>
      <c r="O15" s="218"/>
      <c r="Q15" s="144"/>
      <c r="R15" s="145"/>
      <c r="S15" s="145"/>
      <c r="T15" s="148"/>
    </row>
    <row r="16" spans="1:28" ht="15" customHeight="1">
      <c r="A16" s="59"/>
      <c r="B16" s="193" t="s">
        <v>10</v>
      </c>
      <c r="C16" s="61">
        <v>427858</v>
      </c>
      <c r="D16" s="163">
        <f t="shared" si="1"/>
        <v>0.10708229051957154</v>
      </c>
      <c r="F16" s="193" t="s">
        <v>13</v>
      </c>
      <c r="G16" s="61">
        <v>105539</v>
      </c>
      <c r="H16" s="163">
        <f t="shared" si="0"/>
        <v>2.6413805185704273E-2</v>
      </c>
      <c r="I16" s="125">
        <f t="shared" si="2"/>
        <v>0.81823806186805492</v>
      </c>
      <c r="K16" s="16" t="s">
        <v>40</v>
      </c>
      <c r="L16" s="217"/>
      <c r="M16" s="218"/>
      <c r="N16" s="217"/>
      <c r="O16" s="218"/>
      <c r="P16" s="59"/>
      <c r="Q16" s="144"/>
      <c r="R16" s="145"/>
      <c r="S16" s="145"/>
      <c r="T16" s="148"/>
      <c r="U16" s="1"/>
      <c r="V16" s="1"/>
      <c r="W16" s="1"/>
      <c r="X16" s="1"/>
      <c r="Y16" s="1"/>
      <c r="Z16" s="1"/>
      <c r="AA16" s="1"/>
      <c r="AB16" s="1"/>
    </row>
    <row r="17" spans="1:28" ht="15" customHeight="1">
      <c r="A17" s="59"/>
      <c r="B17" s="193" t="s">
        <v>11</v>
      </c>
      <c r="C17" s="61">
        <v>60761</v>
      </c>
      <c r="D17" s="163">
        <f t="shared" si="1"/>
        <v>1.5206977675442988E-2</v>
      </c>
      <c r="F17" s="193" t="s">
        <v>7</v>
      </c>
      <c r="G17" s="61">
        <v>103375</v>
      </c>
      <c r="H17" s="163">
        <f t="shared" si="0"/>
        <v>2.5872209430373411E-2</v>
      </c>
      <c r="I17" s="125">
        <f t="shared" si="2"/>
        <v>0.84411027129842831</v>
      </c>
      <c r="K17" s="16" t="s">
        <v>41</v>
      </c>
      <c r="L17" s="217"/>
      <c r="M17" s="218"/>
      <c r="N17" s="217"/>
      <c r="O17" s="218"/>
      <c r="P17" s="59"/>
      <c r="Q17" s="144"/>
      <c r="R17" s="145"/>
      <c r="S17" s="145"/>
      <c r="T17" s="148"/>
      <c r="U17" s="5"/>
      <c r="V17" s="5"/>
      <c r="W17" s="5"/>
      <c r="X17" s="5"/>
      <c r="Y17" s="5"/>
      <c r="Z17" s="5"/>
      <c r="AA17" s="1"/>
      <c r="AB17" s="1"/>
    </row>
    <row r="18" spans="1:28" ht="15" customHeight="1">
      <c r="A18" s="13"/>
      <c r="B18" s="193" t="s">
        <v>12</v>
      </c>
      <c r="C18" s="61">
        <v>77390</v>
      </c>
      <c r="D18" s="163">
        <f t="shared" si="1"/>
        <v>1.9368805686254879E-2</v>
      </c>
      <c r="F18" s="193" t="s">
        <v>12</v>
      </c>
      <c r="G18" s="61">
        <v>77390</v>
      </c>
      <c r="H18" s="163">
        <f t="shared" si="0"/>
        <v>1.9368805686254879E-2</v>
      </c>
      <c r="I18" s="125">
        <f t="shared" si="2"/>
        <v>0.86347907698468318</v>
      </c>
      <c r="K18" s="139" t="s">
        <v>42</v>
      </c>
      <c r="L18" s="224">
        <f>SUM(L6:M17)</f>
        <v>39361</v>
      </c>
      <c r="M18" s="225"/>
      <c r="N18" s="224">
        <f>SUM(N6:O17)</f>
        <v>335819</v>
      </c>
      <c r="O18" s="225"/>
      <c r="Q18" s="144"/>
      <c r="R18" s="145"/>
      <c r="S18" s="145"/>
      <c r="T18" s="148"/>
      <c r="U18" s="4"/>
      <c r="V18" s="4"/>
      <c r="W18" s="4"/>
      <c r="X18" s="4"/>
      <c r="Y18" s="4"/>
      <c r="Z18" s="4"/>
      <c r="AA18" s="1"/>
      <c r="AB18" s="1"/>
    </row>
    <row r="19" spans="1:28" ht="15" customHeight="1">
      <c r="A19" s="137"/>
      <c r="B19" s="193" t="s">
        <v>13</v>
      </c>
      <c r="C19" s="61">
        <v>105539</v>
      </c>
      <c r="D19" s="163">
        <f t="shared" si="1"/>
        <v>2.6413805185704273E-2</v>
      </c>
      <c r="F19" s="193" t="s">
        <v>6</v>
      </c>
      <c r="G19" s="61">
        <v>75121</v>
      </c>
      <c r="H19" s="163">
        <f t="shared" si="0"/>
        <v>1.8800931024126537E-2</v>
      </c>
      <c r="I19" s="125">
        <f t="shared" si="2"/>
        <v>0.88228000800880968</v>
      </c>
      <c r="K19" s="3"/>
      <c r="L19" s="14"/>
      <c r="Q19" s="144"/>
      <c r="R19" s="145"/>
      <c r="S19" s="145"/>
      <c r="T19" s="148"/>
      <c r="U19" s="4"/>
      <c r="V19" s="4"/>
      <c r="W19" s="4"/>
      <c r="X19" s="4"/>
      <c r="Y19" s="4"/>
      <c r="Z19" s="4"/>
      <c r="AA19" s="1"/>
      <c r="AB19" s="1"/>
    </row>
    <row r="20" spans="1:28" ht="15" customHeight="1">
      <c r="A20" s="10"/>
      <c r="B20" s="193" t="s">
        <v>14</v>
      </c>
      <c r="C20" s="61">
        <v>55334</v>
      </c>
      <c r="D20" s="163">
        <f t="shared" si="1"/>
        <v>1.3848733606967664E-2</v>
      </c>
      <c r="F20" s="193" t="s">
        <v>11</v>
      </c>
      <c r="G20" s="61">
        <v>60761</v>
      </c>
      <c r="H20" s="163">
        <f t="shared" si="0"/>
        <v>1.5206977675442988E-2</v>
      </c>
      <c r="I20" s="125">
        <f t="shared" si="2"/>
        <v>0.89748698568425267</v>
      </c>
      <c r="K20" s="143"/>
      <c r="L20" s="143"/>
      <c r="N20" s="142"/>
      <c r="Q20" s="144"/>
      <c r="R20" s="145"/>
      <c r="S20" s="145"/>
      <c r="T20" s="148"/>
      <c r="U20" s="4"/>
      <c r="V20" s="4"/>
      <c r="W20" s="4"/>
      <c r="X20" s="4"/>
      <c r="Y20" s="4"/>
      <c r="Z20" s="4"/>
      <c r="AA20" s="1"/>
      <c r="AB20" s="1"/>
    </row>
    <row r="21" spans="1:28" ht="15" customHeight="1">
      <c r="B21" s="193" t="s">
        <v>15</v>
      </c>
      <c r="C21" s="61">
        <v>134846</v>
      </c>
      <c r="D21" s="163">
        <f t="shared" si="1"/>
        <v>3.374862348583442E-2</v>
      </c>
      <c r="F21" s="193" t="s">
        <v>9</v>
      </c>
      <c r="G21" s="61">
        <v>56143</v>
      </c>
      <c r="H21" s="163">
        <f t="shared" si="0"/>
        <v>1.4051206326959656E-2</v>
      </c>
      <c r="I21" s="125">
        <f t="shared" si="2"/>
        <v>0.91153819201121233</v>
      </c>
      <c r="L21" s="136"/>
      <c r="M21" s="144"/>
      <c r="N21" s="145"/>
      <c r="O21" s="145"/>
      <c r="P21" s="148"/>
      <c r="Q21" s="4"/>
      <c r="R21" s="4"/>
      <c r="S21" s="4"/>
      <c r="T21" s="4"/>
      <c r="U21" s="4"/>
      <c r="V21" s="4"/>
      <c r="W21" s="1"/>
      <c r="X21" s="1"/>
    </row>
    <row r="22" spans="1:28" ht="15" customHeight="1">
      <c r="B22" s="193" t="s">
        <v>16</v>
      </c>
      <c r="C22" s="61">
        <v>35120</v>
      </c>
      <c r="D22" s="163">
        <f t="shared" si="1"/>
        <v>8.7896686354990497E-3</v>
      </c>
      <c r="F22" s="193" t="s">
        <v>14</v>
      </c>
      <c r="G22" s="61">
        <v>55334</v>
      </c>
      <c r="H22" s="163">
        <f t="shared" si="0"/>
        <v>1.3848733606967664E-2</v>
      </c>
      <c r="I22" s="125">
        <f t="shared" si="2"/>
        <v>0.92538692561818003</v>
      </c>
      <c r="L22" s="142"/>
      <c r="M22" s="145"/>
      <c r="N22" s="145"/>
      <c r="O22" s="148"/>
      <c r="P22" s="4"/>
      <c r="Q22" s="4"/>
      <c r="R22" s="4"/>
      <c r="S22" s="4"/>
      <c r="T22" s="4"/>
      <c r="U22" s="4"/>
      <c r="V22" s="1"/>
      <c r="W22" s="1"/>
    </row>
    <row r="23" spans="1:28" ht="15" customHeight="1">
      <c r="B23" s="193" t="s">
        <v>17</v>
      </c>
      <c r="C23" s="61">
        <v>213974</v>
      </c>
      <c r="D23" s="163">
        <f t="shared" si="1"/>
        <v>5.3552407648413257E-2</v>
      </c>
      <c r="F23" s="193" t="s">
        <v>19</v>
      </c>
      <c r="G23" s="61">
        <v>54674</v>
      </c>
      <c r="H23" s="163">
        <f t="shared" si="0"/>
        <v>1.3683551907097807E-2</v>
      </c>
      <c r="I23" s="125">
        <f t="shared" si="2"/>
        <v>0.93907047752527784</v>
      </c>
      <c r="L23" s="145"/>
      <c r="M23" s="145"/>
      <c r="N23" s="145"/>
      <c r="O23" s="148"/>
      <c r="P23" s="4"/>
      <c r="Q23" s="4"/>
      <c r="R23" s="4"/>
      <c r="S23" s="4"/>
      <c r="T23" s="4"/>
      <c r="U23" s="4"/>
      <c r="V23" s="1"/>
      <c r="W23" s="1"/>
    </row>
    <row r="24" spans="1:28" ht="15" customHeight="1">
      <c r="B24" s="193" t="s">
        <v>18</v>
      </c>
      <c r="C24" s="61">
        <v>474436</v>
      </c>
      <c r="D24" s="163">
        <f t="shared" si="1"/>
        <v>0.11873961357493243</v>
      </c>
      <c r="F24" s="193" t="s">
        <v>1</v>
      </c>
      <c r="G24" s="61">
        <v>49316</v>
      </c>
      <c r="H24" s="163">
        <f t="shared" si="0"/>
        <v>1.234257683451797E-2</v>
      </c>
      <c r="I24" s="125">
        <f t="shared" si="2"/>
        <v>0.95141305435979584</v>
      </c>
      <c r="L24" s="142"/>
      <c r="M24" s="145"/>
      <c r="N24" s="145"/>
      <c r="O24" s="148"/>
      <c r="P24" s="4"/>
      <c r="Q24" s="4"/>
      <c r="R24" s="4"/>
      <c r="S24" s="4"/>
      <c r="T24" s="4"/>
      <c r="U24" s="4"/>
      <c r="V24" s="1"/>
      <c r="W24" s="1"/>
    </row>
    <row r="25" spans="1:28" ht="15" customHeight="1">
      <c r="B25" s="193" t="s">
        <v>19</v>
      </c>
      <c r="C25" s="61">
        <v>54674</v>
      </c>
      <c r="D25" s="163">
        <f t="shared" si="1"/>
        <v>1.3683551907097807E-2</v>
      </c>
      <c r="F25" s="193" t="s">
        <v>2</v>
      </c>
      <c r="G25" s="61">
        <v>39922</v>
      </c>
      <c r="H25" s="163">
        <f t="shared" si="0"/>
        <v>9.9914906397036742E-3</v>
      </c>
      <c r="I25" s="125">
        <f t="shared" si="2"/>
        <v>0.96140454499949957</v>
      </c>
      <c r="M25" s="144"/>
      <c r="N25" s="145"/>
      <c r="O25" s="145"/>
      <c r="P25" s="148"/>
      <c r="Q25" s="4"/>
      <c r="R25" s="4"/>
      <c r="S25" s="4"/>
      <c r="T25" s="4"/>
      <c r="U25" s="4"/>
      <c r="V25" s="4"/>
      <c r="W25" s="1"/>
      <c r="X25" s="1"/>
    </row>
    <row r="26" spans="1:28" ht="15" customHeight="1">
      <c r="B26" s="193" t="s">
        <v>20</v>
      </c>
      <c r="C26" s="61">
        <v>29693</v>
      </c>
      <c r="D26" s="163">
        <f t="shared" si="1"/>
        <v>7.4314245670237264E-3</v>
      </c>
      <c r="F26" s="193" t="s">
        <v>16</v>
      </c>
      <c r="G26" s="61">
        <v>35120</v>
      </c>
      <c r="H26" s="163">
        <f t="shared" si="0"/>
        <v>8.7896686354990497E-3</v>
      </c>
      <c r="I26" s="125">
        <f t="shared" si="2"/>
        <v>0.97019421363499858</v>
      </c>
      <c r="M26" s="144"/>
      <c r="N26" s="145"/>
      <c r="O26" s="145"/>
      <c r="P26" s="148"/>
      <c r="Q26" s="4"/>
      <c r="R26" s="4"/>
      <c r="S26" s="4"/>
      <c r="T26" s="4"/>
      <c r="U26" s="4"/>
      <c r="V26" s="4"/>
      <c r="W26" s="1"/>
      <c r="X26" s="1"/>
    </row>
    <row r="27" spans="1:28" ht="15" customHeight="1">
      <c r="B27" s="193" t="s">
        <v>21</v>
      </c>
      <c r="C27" s="61">
        <v>8212</v>
      </c>
      <c r="D27" s="163">
        <f t="shared" si="1"/>
        <v>2.055260786865552E-3</v>
      </c>
      <c r="F27" s="193" t="s">
        <v>26</v>
      </c>
      <c r="G27" s="61">
        <v>32563</v>
      </c>
      <c r="H27" s="163">
        <f t="shared" si="0"/>
        <v>8.1497146861547708E-3</v>
      </c>
      <c r="I27" s="125">
        <f t="shared" si="2"/>
        <v>0.97834392832115336</v>
      </c>
      <c r="O27" s="144"/>
      <c r="P27" s="145"/>
      <c r="Q27" s="145"/>
      <c r="R27" s="148"/>
      <c r="S27" s="4"/>
      <c r="T27" s="4"/>
      <c r="U27" s="4"/>
      <c r="V27" s="4"/>
      <c r="W27" s="4"/>
      <c r="X27" s="4"/>
      <c r="Y27" s="1"/>
      <c r="Z27" s="1"/>
    </row>
    <row r="28" spans="1:28" ht="15" customHeight="1">
      <c r="B28" s="193" t="s">
        <v>22</v>
      </c>
      <c r="C28" s="61">
        <v>232627</v>
      </c>
      <c r="D28" s="163">
        <f t="shared" si="1"/>
        <v>5.8220792872159373E-2</v>
      </c>
      <c r="F28" s="193" t="s">
        <v>20</v>
      </c>
      <c r="G28" s="61">
        <v>29693</v>
      </c>
      <c r="H28" s="163">
        <f t="shared" si="0"/>
        <v>7.4314245670237264E-3</v>
      </c>
      <c r="I28" s="125">
        <f t="shared" si="2"/>
        <v>0.98577535288817708</v>
      </c>
      <c r="O28" s="144"/>
      <c r="P28" s="145"/>
      <c r="Q28" s="145"/>
      <c r="R28" s="148"/>
      <c r="S28" s="4"/>
      <c r="T28" s="4"/>
      <c r="U28" s="4"/>
      <c r="V28" s="4"/>
      <c r="W28" s="4"/>
      <c r="X28" s="4"/>
      <c r="Y28" s="1"/>
      <c r="Z28" s="1"/>
    </row>
    <row r="29" spans="1:28" ht="15" customHeight="1">
      <c r="B29" s="193" t="s">
        <v>23</v>
      </c>
      <c r="C29" s="61">
        <v>136017</v>
      </c>
      <c r="D29" s="163">
        <f t="shared" si="1"/>
        <v>3.4041695865451999E-2</v>
      </c>
      <c r="F29" s="193" t="s">
        <v>24</v>
      </c>
      <c r="G29" s="61">
        <v>26888</v>
      </c>
      <c r="H29" s="163">
        <f t="shared" si="0"/>
        <v>6.7294023425768347E-3</v>
      </c>
      <c r="I29" s="125">
        <f t="shared" si="2"/>
        <v>0.99250475523075388</v>
      </c>
      <c r="M29" s="14"/>
      <c r="O29" s="144"/>
      <c r="P29" s="145"/>
      <c r="Q29" s="145"/>
      <c r="R29" s="148"/>
      <c r="S29" s="4"/>
      <c r="T29" s="4"/>
      <c r="U29" s="4"/>
      <c r="V29" s="4"/>
      <c r="W29" s="4"/>
      <c r="X29" s="4"/>
      <c r="Y29" s="1"/>
      <c r="Z29" s="1"/>
    </row>
    <row r="30" spans="1:28" ht="15" customHeight="1">
      <c r="B30" s="193" t="s">
        <v>24</v>
      </c>
      <c r="C30" s="61">
        <v>26888</v>
      </c>
      <c r="D30" s="163">
        <f t="shared" si="1"/>
        <v>6.7294023425768347E-3</v>
      </c>
      <c r="F30" s="193" t="s">
        <v>0</v>
      </c>
      <c r="G30" s="61">
        <v>12170</v>
      </c>
      <c r="H30" s="163">
        <f t="shared" si="0"/>
        <v>3.0458504354790271E-3</v>
      </c>
      <c r="I30" s="125">
        <f t="shared" ref="I30:I32" si="3">I29+H30</f>
        <v>0.99555060566623288</v>
      </c>
      <c r="M30" s="14"/>
      <c r="O30" s="144"/>
      <c r="P30" s="145"/>
      <c r="Q30" s="145"/>
      <c r="R30" s="148"/>
      <c r="S30" s="4"/>
      <c r="T30" s="4"/>
      <c r="U30" s="4"/>
      <c r="V30" s="4"/>
      <c r="W30" s="4"/>
      <c r="X30" s="4"/>
      <c r="Y30" s="1"/>
      <c r="Z30" s="1"/>
    </row>
    <row r="31" spans="1:28" ht="15" customHeight="1">
      <c r="B31" s="193" t="s">
        <v>25</v>
      </c>
      <c r="C31" s="61">
        <v>994383</v>
      </c>
      <c r="D31" s="163">
        <f t="shared" si="1"/>
        <v>0.24886950645710282</v>
      </c>
      <c r="F31" s="193" t="s">
        <v>3</v>
      </c>
      <c r="G31" s="61">
        <v>9566</v>
      </c>
      <c r="H31" s="163">
        <f t="shared" si="0"/>
        <v>2.3941335469015918E-3</v>
      </c>
      <c r="I31" s="125">
        <f t="shared" si="3"/>
        <v>0.99794473921313442</v>
      </c>
      <c r="K31" s="4"/>
      <c r="L31" s="1"/>
      <c r="M31" s="1"/>
      <c r="N31" s="14"/>
      <c r="O31" s="4"/>
      <c r="P31" s="4"/>
      <c r="Q31" s="144"/>
      <c r="R31" s="145"/>
      <c r="S31" s="145"/>
      <c r="T31" s="148"/>
      <c r="U31" s="4"/>
      <c r="V31" s="4"/>
    </row>
    <row r="32" spans="1:28" ht="15" customHeight="1">
      <c r="B32" s="193" t="s">
        <v>26</v>
      </c>
      <c r="C32" s="61">
        <v>32563</v>
      </c>
      <c r="D32" s="163">
        <f t="shared" si="1"/>
        <v>8.1497146861547708E-3</v>
      </c>
      <c r="F32" s="193" t="s">
        <v>21</v>
      </c>
      <c r="G32" s="61">
        <v>8212</v>
      </c>
      <c r="H32" s="163">
        <f t="shared" si="0"/>
        <v>2.055260786865552E-3</v>
      </c>
      <c r="I32" s="125">
        <f t="shared" si="3"/>
        <v>1</v>
      </c>
      <c r="N32" s="14"/>
      <c r="O32" s="4"/>
      <c r="P32" s="4"/>
      <c r="Q32" s="144"/>
      <c r="R32" s="145"/>
      <c r="S32" s="145"/>
      <c r="T32" s="148"/>
      <c r="U32" s="1"/>
      <c r="V32" s="1"/>
      <c r="W32" s="1"/>
      <c r="X32" s="1"/>
    </row>
    <row r="33" spans="1:26" ht="15" customHeight="1">
      <c r="A33" s="17"/>
      <c r="B33" s="169" t="s">
        <v>27</v>
      </c>
      <c r="C33" s="170">
        <f>SUM(C6:C32)</f>
        <v>3995600</v>
      </c>
      <c r="D33" s="179">
        <f t="shared" si="1"/>
        <v>1</v>
      </c>
      <c r="F33" s="169" t="s">
        <v>27</v>
      </c>
      <c r="G33" s="170">
        <f>SUM(G6:G32)</f>
        <v>3995600</v>
      </c>
      <c r="H33" s="179">
        <f t="shared" ref="H33" si="4">G33/$C$33</f>
        <v>1</v>
      </c>
      <c r="I33" s="140"/>
      <c r="J33" s="14"/>
      <c r="N33" s="1"/>
      <c r="O33" s="1"/>
      <c r="P33" s="1"/>
      <c r="Q33" s="149"/>
      <c r="R33" s="150"/>
      <c r="S33" s="151"/>
      <c r="T33" s="152"/>
      <c r="U33" s="1"/>
      <c r="V33" s="1"/>
      <c r="W33" s="1"/>
      <c r="X33" s="1"/>
    </row>
    <row r="34" spans="1:26" ht="15" customHeight="1">
      <c r="A34" s="18"/>
      <c r="B34" s="11"/>
      <c r="G34" s="142"/>
      <c r="I34" s="14"/>
      <c r="N34" s="1"/>
      <c r="O34" s="1"/>
      <c r="P34" s="1"/>
      <c r="U34" s="1"/>
      <c r="V34" s="1"/>
      <c r="W34" s="1"/>
      <c r="X34" s="1"/>
    </row>
    <row r="35" spans="1:26" ht="15" customHeight="1">
      <c r="B35" s="136"/>
      <c r="N35" s="19"/>
      <c r="O35" s="19"/>
      <c r="P35" s="19"/>
      <c r="U35" s="1"/>
      <c r="V35" s="1"/>
      <c r="W35" s="1"/>
      <c r="X35" s="1"/>
    </row>
    <row r="36" spans="1:26" ht="15" customHeight="1">
      <c r="B36" s="1"/>
      <c r="C36" s="143"/>
      <c r="G36" s="120"/>
      <c r="N36" s="4"/>
      <c r="O36" s="4"/>
      <c r="P36" s="4"/>
      <c r="Q36" s="4"/>
      <c r="R36" s="2"/>
      <c r="S36" s="6"/>
      <c r="T36" s="1"/>
      <c r="U36" s="1"/>
      <c r="V36" s="1"/>
      <c r="W36" s="1"/>
      <c r="X36" s="1"/>
      <c r="Y36" s="1"/>
      <c r="Z36" s="1"/>
    </row>
    <row r="37" spans="1:26" ht="15" customHeight="1">
      <c r="B37" s="119"/>
      <c r="C37" s="120"/>
      <c r="N37" s="9"/>
      <c r="O37" s="2"/>
      <c r="P37" s="7"/>
      <c r="Q37" s="9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B38" s="119"/>
      <c r="C38"/>
      <c r="P38" s="1"/>
      <c r="Q38" s="2"/>
      <c r="R38" s="6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B39" s="119"/>
      <c r="C39"/>
      <c r="P39" s="1"/>
      <c r="Q39" s="2"/>
      <c r="R39" s="6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B40" s="119"/>
      <c r="C40"/>
      <c r="P40" s="1"/>
      <c r="Q40" s="2"/>
      <c r="R40" s="6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B41" s="119"/>
      <c r="C41"/>
      <c r="P41" s="1"/>
      <c r="Q41" s="2"/>
      <c r="R41" s="6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B42" s="119"/>
      <c r="C42"/>
      <c r="P42" s="1"/>
      <c r="Q42" s="2"/>
      <c r="R42" s="6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B43" s="119"/>
      <c r="C43"/>
      <c r="P43" s="1"/>
      <c r="Q43" s="2"/>
      <c r="R43" s="6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B44" s="119"/>
      <c r="C44"/>
      <c r="P44" s="1"/>
      <c r="Q44" s="2"/>
      <c r="R44" s="6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B45" s="119"/>
      <c r="C45"/>
      <c r="P45" s="1"/>
      <c r="Q45" s="2"/>
      <c r="R45" s="6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C46"/>
      <c r="P46" s="1"/>
      <c r="Q46" s="2"/>
      <c r="R46" s="6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C47"/>
      <c r="P47" s="1"/>
      <c r="Q47" s="2"/>
      <c r="R47" s="6"/>
      <c r="S47" s="1"/>
      <c r="T47" s="1"/>
    </row>
    <row r="48" spans="1:26" ht="15" customHeight="1">
      <c r="C48"/>
      <c r="P48" s="1"/>
      <c r="Q48" s="2"/>
      <c r="R48" s="6"/>
      <c r="S48" s="1"/>
      <c r="T48" s="1"/>
    </row>
    <row r="49" spans="3:22" ht="15" customHeight="1">
      <c r="C49"/>
      <c r="P49" s="1"/>
      <c r="Q49" s="2"/>
      <c r="R49" s="6"/>
    </row>
    <row r="50" spans="3:22" ht="15" customHeight="1">
      <c r="C50"/>
      <c r="E50" s="13"/>
      <c r="P50" s="1"/>
      <c r="Q50" s="2"/>
      <c r="R50" s="6"/>
    </row>
    <row r="51" spans="3:22" ht="15" customHeight="1">
      <c r="C51"/>
      <c r="E51" s="13"/>
      <c r="P51" s="1"/>
      <c r="Q51" s="2"/>
      <c r="R51" s="6"/>
    </row>
    <row r="52" spans="3:22" ht="15" customHeight="1">
      <c r="C52"/>
      <c r="E52" s="13"/>
      <c r="P52" s="1"/>
      <c r="Q52" s="2"/>
      <c r="R52" s="6"/>
    </row>
    <row r="53" spans="3:22" ht="15" customHeight="1">
      <c r="C53"/>
      <c r="E53" s="13"/>
      <c r="F53" s="13"/>
      <c r="G53" s="1"/>
      <c r="H53" s="2"/>
      <c r="P53" s="1"/>
      <c r="Q53" s="2"/>
      <c r="R53" s="6"/>
    </row>
    <row r="54" spans="3:22" ht="15" customHeight="1">
      <c r="C54"/>
      <c r="E54" s="13"/>
      <c r="F54" s="13"/>
      <c r="G54" s="1"/>
      <c r="H54" s="1"/>
      <c r="P54" s="1"/>
      <c r="Q54" s="2"/>
      <c r="R54" s="6"/>
    </row>
    <row r="55" spans="3:22" ht="15" customHeight="1">
      <c r="C55"/>
      <c r="E55" s="13"/>
      <c r="F55" s="13"/>
      <c r="G55" s="1"/>
      <c r="H55" s="1"/>
      <c r="P55" s="1"/>
      <c r="Q55" s="2"/>
      <c r="R55" s="6"/>
    </row>
    <row r="56" spans="3:22" ht="15" customHeight="1">
      <c r="C56"/>
      <c r="E56" s="13"/>
      <c r="F56" s="13"/>
      <c r="G56" s="136" t="s">
        <v>1473</v>
      </c>
      <c r="H56" s="1"/>
      <c r="P56" s="1"/>
      <c r="Q56" s="2"/>
      <c r="R56" s="6"/>
    </row>
    <row r="57" spans="3:22" ht="15" customHeight="1">
      <c r="C57"/>
      <c r="E57" s="13"/>
      <c r="F57" s="13"/>
      <c r="G57" s="1"/>
      <c r="H57" s="1"/>
      <c r="P57" s="1"/>
      <c r="Q57" s="2"/>
      <c r="R57" s="6"/>
    </row>
    <row r="58" spans="3:22" ht="15" customHeight="1">
      <c r="C58"/>
      <c r="E58" s="13"/>
      <c r="F58" s="13"/>
      <c r="G58" s="1"/>
      <c r="H58" s="1"/>
      <c r="P58" s="1"/>
      <c r="Q58" s="2"/>
      <c r="R58" s="6"/>
    </row>
    <row r="59" spans="3:22" ht="15" customHeight="1">
      <c r="C59"/>
      <c r="E59" s="13"/>
      <c r="F59" s="13"/>
      <c r="G59" s="1"/>
      <c r="H59" s="1"/>
      <c r="P59" s="1"/>
      <c r="Q59" s="2"/>
      <c r="R59" s="6"/>
    </row>
    <row r="60" spans="3:22" ht="15" customHeight="1">
      <c r="C60"/>
      <c r="E60" s="13"/>
      <c r="F60" s="13"/>
      <c r="G60" s="1"/>
      <c r="H60" s="1"/>
      <c r="P60" s="1"/>
      <c r="Q60" s="2"/>
      <c r="R60" s="6"/>
    </row>
    <row r="61" spans="3:22" ht="15" customHeight="1">
      <c r="C61"/>
      <c r="E61" s="13"/>
      <c r="F61" s="13"/>
      <c r="G61" s="1"/>
      <c r="H61" s="1"/>
      <c r="P61" s="1"/>
      <c r="Q61" s="2"/>
      <c r="R61" s="6"/>
    </row>
    <row r="62" spans="3:22" ht="15" customHeight="1">
      <c r="C62"/>
      <c r="E62" s="13"/>
      <c r="F62" s="13"/>
      <c r="G62" s="1"/>
      <c r="H62" s="1"/>
      <c r="K62" s="1"/>
      <c r="L62" s="1"/>
      <c r="P62" s="1"/>
      <c r="Q62" s="2"/>
      <c r="R62" s="7"/>
      <c r="U62" s="1"/>
      <c r="V62" s="1"/>
    </row>
    <row r="63" spans="3:22" ht="15" customHeight="1">
      <c r="C63"/>
      <c r="E63" s="13"/>
      <c r="F63" s="13"/>
      <c r="G63" s="1"/>
      <c r="H63" s="1"/>
      <c r="K63" s="1"/>
      <c r="L63" s="1"/>
      <c r="P63" s="1"/>
      <c r="Q63" s="1"/>
      <c r="R63" s="1"/>
    </row>
    <row r="64" spans="3:22" ht="15" customHeight="1">
      <c r="C64"/>
      <c r="E64" s="13"/>
      <c r="F64" s="13"/>
      <c r="G64" s="1"/>
      <c r="H64" s="1"/>
      <c r="J64" s="13"/>
      <c r="K64" s="1"/>
      <c r="L64" s="1"/>
      <c r="M64" s="1"/>
      <c r="T64" s="1"/>
    </row>
    <row r="65" spans="2:19" ht="15" customHeight="1">
      <c r="C65"/>
      <c r="E65" s="13"/>
      <c r="I65" s="13"/>
      <c r="J65" s="13"/>
      <c r="K65" s="1"/>
      <c r="M65" s="8"/>
    </row>
    <row r="66" spans="2:19" ht="15" customHeight="1">
      <c r="C66"/>
      <c r="I66" s="13"/>
      <c r="J66" s="13"/>
      <c r="K66" s="1"/>
      <c r="M66" s="1"/>
      <c r="N66" s="1"/>
      <c r="O66" s="1"/>
      <c r="P66" s="1"/>
      <c r="Q66" s="1"/>
      <c r="R66" s="1"/>
      <c r="S66" s="22"/>
    </row>
    <row r="67" spans="2:19" ht="15" customHeight="1">
      <c r="C67"/>
      <c r="I67" s="13"/>
      <c r="J67" s="13"/>
      <c r="K67" s="1"/>
      <c r="M67" s="1"/>
      <c r="N67" s="1"/>
      <c r="O67" s="1"/>
      <c r="P67" s="1"/>
      <c r="Q67" s="1"/>
      <c r="R67" s="1"/>
      <c r="S67" s="1"/>
    </row>
    <row r="68" spans="2:19" ht="15" customHeight="1">
      <c r="C68"/>
      <c r="I68" s="13"/>
      <c r="J68" s="13"/>
      <c r="K68" s="1"/>
      <c r="M68" s="1"/>
      <c r="N68" s="1"/>
      <c r="O68" s="1"/>
      <c r="P68" s="1"/>
      <c r="Q68" s="1"/>
      <c r="R68" s="1"/>
      <c r="S68" s="1"/>
    </row>
    <row r="69" spans="2:19" ht="15" customHeight="1">
      <c r="C69"/>
      <c r="I69" s="13"/>
      <c r="J69" s="13"/>
      <c r="K69" s="1"/>
      <c r="M69" s="1"/>
      <c r="N69" s="1"/>
      <c r="O69" s="1"/>
      <c r="P69" s="1"/>
      <c r="Q69" s="1"/>
      <c r="R69" s="1"/>
      <c r="S69" s="1"/>
    </row>
    <row r="70" spans="2:19" ht="15" customHeight="1">
      <c r="C70"/>
      <c r="I70" s="13"/>
      <c r="J70" s="13"/>
      <c r="K70" s="1"/>
      <c r="M70" s="1"/>
      <c r="N70" s="1"/>
      <c r="O70" s="1"/>
      <c r="P70" s="1"/>
      <c r="Q70" s="1"/>
      <c r="R70" s="1"/>
      <c r="S70" s="1"/>
    </row>
    <row r="71" spans="2:19" ht="15" customHeight="1">
      <c r="C71"/>
      <c r="I71" s="13"/>
      <c r="J71" s="13"/>
      <c r="K71" s="1"/>
      <c r="M71" s="1"/>
      <c r="N71" s="1"/>
      <c r="O71" s="1"/>
      <c r="P71" s="1"/>
      <c r="Q71" s="1"/>
      <c r="R71" s="1"/>
      <c r="S71" s="1"/>
    </row>
    <row r="72" spans="2:19" ht="15" customHeight="1">
      <c r="C72"/>
      <c r="I72" s="13"/>
      <c r="J72" s="13"/>
      <c r="K72" s="1"/>
      <c r="M72" s="1"/>
      <c r="N72" s="1"/>
      <c r="O72" s="1"/>
      <c r="P72" s="1"/>
      <c r="Q72" s="1"/>
      <c r="R72" s="1"/>
      <c r="S72" s="1"/>
    </row>
    <row r="73" spans="2:19" ht="15" customHeight="1">
      <c r="C73"/>
      <c r="I73" s="13"/>
      <c r="J73" s="13"/>
      <c r="K73" s="1"/>
      <c r="M73" s="1"/>
      <c r="N73" s="1"/>
      <c r="O73" s="1"/>
      <c r="P73" s="1"/>
      <c r="Q73" s="1"/>
      <c r="R73" s="1"/>
      <c r="S73" s="1"/>
    </row>
    <row r="74" spans="2:19" ht="15" customHeight="1">
      <c r="C74"/>
      <c r="I74" s="13"/>
      <c r="J74" s="13"/>
      <c r="K74" s="1"/>
      <c r="M74" s="1"/>
      <c r="N74" s="1"/>
      <c r="O74" s="1"/>
      <c r="P74" s="1"/>
      <c r="Q74" s="1"/>
      <c r="R74" s="1"/>
      <c r="S74" s="1"/>
    </row>
    <row r="75" spans="2:19" ht="15" customHeight="1">
      <c r="C75"/>
      <c r="I75" s="13"/>
      <c r="J75" s="13"/>
      <c r="K75" s="1"/>
      <c r="M75" s="1"/>
      <c r="N75" s="1"/>
      <c r="O75" s="1"/>
      <c r="P75" s="1"/>
      <c r="Q75" s="1"/>
      <c r="R75" s="1"/>
      <c r="S75" s="1"/>
    </row>
    <row r="76" spans="2:19" ht="15" customHeight="1">
      <c r="C76"/>
      <c r="I76" s="13"/>
      <c r="J76" s="13"/>
      <c r="K76" s="1"/>
      <c r="M76" s="1"/>
      <c r="N76" s="1"/>
      <c r="O76" s="1"/>
      <c r="P76" s="1"/>
      <c r="Q76" s="1"/>
      <c r="R76" s="1"/>
      <c r="S76" s="1"/>
    </row>
    <row r="77" spans="2:19" ht="15" customHeight="1">
      <c r="C77"/>
      <c r="I77" s="13"/>
      <c r="J77" s="13"/>
      <c r="K77" s="1"/>
      <c r="M77" s="1"/>
      <c r="N77" s="1"/>
      <c r="O77" s="1"/>
      <c r="P77" s="1"/>
      <c r="Q77" s="1"/>
      <c r="R77" s="1"/>
      <c r="S77" s="1"/>
    </row>
    <row r="78" spans="2:19" ht="15" customHeight="1">
      <c r="C78"/>
      <c r="I78" s="13"/>
      <c r="J78" s="13"/>
      <c r="K78" s="1"/>
      <c r="M78" s="1"/>
      <c r="N78" s="1"/>
      <c r="O78" s="1"/>
      <c r="P78" s="1"/>
      <c r="Q78" s="1"/>
      <c r="R78" s="1"/>
      <c r="S78" s="1"/>
    </row>
    <row r="79" spans="2:19" ht="15" customHeight="1">
      <c r="B79" s="119"/>
      <c r="C79"/>
      <c r="I79" s="13"/>
      <c r="J79" s="13"/>
      <c r="K79" s="1"/>
      <c r="N79" s="1"/>
      <c r="O79" s="1"/>
      <c r="P79" s="1"/>
      <c r="Q79" s="1"/>
      <c r="R79" s="1"/>
      <c r="S79" s="1"/>
    </row>
    <row r="80" spans="2:19" ht="15" customHeight="1">
      <c r="B80" s="119"/>
      <c r="C80"/>
      <c r="I80" s="13"/>
      <c r="J80" s="13"/>
      <c r="K80" s="1"/>
      <c r="N80" s="1"/>
      <c r="O80" s="1"/>
      <c r="P80" s="1"/>
      <c r="Q80" s="1"/>
      <c r="R80" s="1"/>
      <c r="S80" s="1"/>
    </row>
    <row r="81" spans="2:11" ht="15" customHeight="1">
      <c r="B81" s="119"/>
      <c r="C81"/>
      <c r="I81" s="13"/>
      <c r="J81" s="13"/>
      <c r="K81" s="1"/>
    </row>
    <row r="82" spans="2:11" ht="15" customHeight="1">
      <c r="B82" s="119"/>
      <c r="C82"/>
      <c r="I82" s="13"/>
      <c r="J82" s="13"/>
      <c r="K82" s="1"/>
    </row>
    <row r="83" spans="2:11" ht="15" customHeight="1">
      <c r="B83" s="119"/>
      <c r="C83"/>
      <c r="I83" s="13"/>
      <c r="J83" s="13"/>
      <c r="K83" s="1"/>
    </row>
    <row r="84" spans="2:11" ht="15" customHeight="1">
      <c r="B84" s="119"/>
      <c r="C84"/>
      <c r="I84" s="13"/>
      <c r="J84" s="13"/>
      <c r="K84" s="1"/>
    </row>
    <row r="85" spans="2:11" ht="15" customHeight="1">
      <c r="B85" s="119"/>
      <c r="C85"/>
      <c r="I85" s="13"/>
      <c r="J85" s="13"/>
      <c r="K85" s="1"/>
    </row>
    <row r="86" spans="2:11" ht="15" customHeight="1">
      <c r="B86" s="119"/>
      <c r="C86"/>
      <c r="I86" s="13"/>
      <c r="J86" s="13"/>
      <c r="K86" s="1"/>
    </row>
    <row r="87" spans="2:11" ht="15" customHeight="1">
      <c r="B87" s="119"/>
      <c r="C87"/>
      <c r="I87" s="13"/>
      <c r="J87" s="13"/>
      <c r="K87" s="1"/>
    </row>
    <row r="88" spans="2:11" ht="15" customHeight="1">
      <c r="B88" s="119"/>
      <c r="C88"/>
      <c r="I88" s="13"/>
      <c r="J88" s="13"/>
      <c r="K88" s="1"/>
    </row>
    <row r="89" spans="2:11" ht="15" customHeight="1">
      <c r="B89" s="119"/>
      <c r="C89"/>
      <c r="I89" s="13"/>
      <c r="J89" s="13"/>
      <c r="K89" s="1"/>
    </row>
    <row r="90" spans="2:11" ht="15" customHeight="1">
      <c r="B90" s="119"/>
      <c r="C90"/>
      <c r="I90" s="13"/>
      <c r="J90" s="13"/>
      <c r="K90" s="1"/>
    </row>
    <row r="91" spans="2:11" ht="15" customHeight="1">
      <c r="B91" s="119"/>
      <c r="C91"/>
      <c r="I91" s="13"/>
      <c r="J91" s="13"/>
      <c r="K91" s="1"/>
    </row>
    <row r="92" spans="2:11" ht="15" customHeight="1">
      <c r="B92" s="119"/>
      <c r="C92"/>
      <c r="I92" s="13"/>
      <c r="J92" s="13"/>
      <c r="K92" s="1"/>
    </row>
    <row r="93" spans="2:11" ht="15" customHeight="1">
      <c r="B93" s="119"/>
      <c r="C93"/>
      <c r="I93" s="13"/>
      <c r="J93" s="13"/>
      <c r="K93" s="1"/>
    </row>
    <row r="94" spans="2:11" ht="15" customHeight="1">
      <c r="B94" s="119"/>
      <c r="C94"/>
      <c r="I94" s="13"/>
      <c r="J94" s="13"/>
      <c r="K94" s="1"/>
    </row>
    <row r="95" spans="2:11" ht="15" customHeight="1">
      <c r="B95" s="119"/>
      <c r="C95"/>
      <c r="I95" s="13"/>
      <c r="J95" s="13"/>
      <c r="K95" s="1"/>
    </row>
    <row r="96" spans="2:11" ht="15" customHeight="1">
      <c r="B96" s="119"/>
      <c r="C96"/>
      <c r="I96" s="13"/>
      <c r="J96" s="13"/>
      <c r="K96" s="1"/>
    </row>
    <row r="97" spans="2:11" ht="15" customHeight="1">
      <c r="B97" s="119"/>
      <c r="C97"/>
      <c r="I97" s="13"/>
      <c r="J97" s="13"/>
      <c r="K97" s="1"/>
    </row>
    <row r="98" spans="2:11" ht="15" customHeight="1">
      <c r="B98" s="119"/>
      <c r="C98"/>
      <c r="I98" s="13"/>
      <c r="J98" s="13"/>
      <c r="K98" s="1"/>
    </row>
    <row r="99" spans="2:11" ht="15" customHeight="1">
      <c r="B99" s="119"/>
      <c r="C99"/>
      <c r="I99" s="13"/>
      <c r="J99" s="13"/>
      <c r="K99" s="1"/>
    </row>
    <row r="100" spans="2:11" ht="15" customHeight="1">
      <c r="B100" s="119"/>
      <c r="C100"/>
      <c r="I100" s="13"/>
      <c r="J100" s="13"/>
      <c r="K100" s="1"/>
    </row>
    <row r="101" spans="2:11" ht="15" customHeight="1">
      <c r="B101" s="119"/>
      <c r="C101"/>
      <c r="I101" s="53"/>
      <c r="J101" s="13"/>
      <c r="K101" s="1"/>
    </row>
    <row r="102" spans="2:11" ht="15" customHeight="1">
      <c r="B102" s="119"/>
      <c r="C102"/>
      <c r="I102" s="59"/>
      <c r="J102" s="13"/>
      <c r="K102" s="1"/>
    </row>
    <row r="103" spans="2:11" ht="15" customHeight="1">
      <c r="B103" s="119"/>
      <c r="C103"/>
      <c r="I103" s="59"/>
      <c r="J103" s="13"/>
      <c r="K103" s="1"/>
    </row>
    <row r="104" spans="2:11" ht="15" customHeight="1">
      <c r="B104" s="119"/>
      <c r="C104"/>
      <c r="I104" s="59"/>
      <c r="J104" s="53"/>
      <c r="K104" s="1"/>
    </row>
    <row r="105" spans="2:11" ht="15" customHeight="1">
      <c r="B105" s="119"/>
      <c r="C105"/>
      <c r="I105" s="59"/>
      <c r="J105" s="59"/>
      <c r="K105" s="1"/>
    </row>
    <row r="106" spans="2:11" ht="15" customHeight="1">
      <c r="B106" s="119"/>
      <c r="C106"/>
      <c r="I106" s="59"/>
      <c r="J106" s="59"/>
      <c r="K106" s="1"/>
    </row>
    <row r="107" spans="2:11" ht="15" customHeight="1">
      <c r="B107" s="119"/>
      <c r="C107"/>
      <c r="I107" s="59"/>
      <c r="J107" s="59"/>
    </row>
    <row r="108" spans="2:11" ht="15" customHeight="1">
      <c r="B108" s="119"/>
      <c r="C108"/>
      <c r="I108" s="59"/>
      <c r="J108" s="59"/>
    </row>
    <row r="109" spans="2:11" ht="15" customHeight="1">
      <c r="B109" s="119"/>
      <c r="C109"/>
      <c r="I109" s="59"/>
      <c r="J109" s="1"/>
    </row>
    <row r="110" spans="2:11" ht="15" customHeight="1">
      <c r="B110" s="119"/>
      <c r="C110"/>
      <c r="I110" s="59"/>
      <c r="J110" s="1"/>
    </row>
    <row r="111" spans="2:11" ht="15" customHeight="1">
      <c r="B111" s="119"/>
      <c r="C111"/>
      <c r="I111" s="59"/>
      <c r="J111" s="1"/>
    </row>
    <row r="112" spans="2:11" ht="15" customHeight="1">
      <c r="B112" s="119"/>
      <c r="C112"/>
      <c r="I112" s="59"/>
      <c r="J112" s="1"/>
    </row>
    <row r="113" spans="2:10" ht="15" customHeight="1">
      <c r="B113" s="119"/>
      <c r="C113"/>
      <c r="I113" s="59"/>
      <c r="J113" s="1"/>
    </row>
    <row r="114" spans="2:10" ht="15" customHeight="1">
      <c r="B114" s="119"/>
      <c r="C114"/>
      <c r="I114" s="59"/>
      <c r="J114" s="1"/>
    </row>
    <row r="115" spans="2:10" ht="15" customHeight="1">
      <c r="B115" s="119"/>
      <c r="C115"/>
      <c r="I115" s="59"/>
    </row>
    <row r="116" spans="2:10" ht="15" customHeight="1">
      <c r="B116" s="119"/>
      <c r="C116"/>
      <c r="I116" s="59"/>
    </row>
    <row r="117" spans="2:10" ht="15" customHeight="1">
      <c r="B117" s="119"/>
      <c r="C117"/>
      <c r="I117" s="59"/>
    </row>
    <row r="118" spans="2:10" ht="15" customHeight="1">
      <c r="B118" s="119"/>
      <c r="C118"/>
      <c r="I118" s="59"/>
    </row>
    <row r="119" spans="2:10" ht="15" customHeight="1">
      <c r="B119" s="119"/>
      <c r="C119"/>
      <c r="I119" s="59"/>
    </row>
    <row r="120" spans="2:10" ht="15" customHeight="1">
      <c r="B120" s="119"/>
      <c r="C120"/>
      <c r="I120" s="59"/>
    </row>
    <row r="121" spans="2:10" ht="15" customHeight="1">
      <c r="B121" s="119"/>
      <c r="C121"/>
      <c r="I121" s="59"/>
    </row>
    <row r="122" spans="2:10" ht="15" customHeight="1">
      <c r="B122" s="119"/>
      <c r="C122"/>
      <c r="I122" s="59"/>
    </row>
    <row r="123" spans="2:10" ht="15" customHeight="1">
      <c r="B123" s="119"/>
      <c r="C123"/>
      <c r="I123" s="59"/>
    </row>
    <row r="124" spans="2:10" ht="15" customHeight="1">
      <c r="B124" s="119"/>
      <c r="C124"/>
      <c r="I124" s="59"/>
    </row>
    <row r="125" spans="2:10" ht="15" customHeight="1">
      <c r="B125" s="119"/>
      <c r="C125"/>
      <c r="I125" s="59"/>
    </row>
    <row r="126" spans="2:10" ht="15" customHeight="1">
      <c r="B126" s="119"/>
      <c r="C126"/>
      <c r="I126" s="59"/>
    </row>
    <row r="127" spans="2:10" ht="15" customHeight="1">
      <c r="B127" s="119"/>
      <c r="C127"/>
      <c r="I127" s="59"/>
    </row>
    <row r="128" spans="2:10" ht="15" customHeight="1">
      <c r="B128" s="119"/>
      <c r="C128"/>
      <c r="I128" s="59"/>
    </row>
    <row r="129" spans="2:9" ht="15" customHeight="1">
      <c r="B129" s="119"/>
      <c r="C129"/>
      <c r="I129" s="59"/>
    </row>
    <row r="130" spans="2:9" ht="15" customHeight="1">
      <c r="B130" s="119"/>
      <c r="C130"/>
      <c r="I130" s="59"/>
    </row>
    <row r="131" spans="2:9" ht="15" customHeight="1">
      <c r="B131" s="119"/>
      <c r="C131"/>
      <c r="I131" s="59"/>
    </row>
    <row r="132" spans="2:9" ht="15" customHeight="1">
      <c r="B132" s="119"/>
      <c r="C132"/>
      <c r="I132" s="59"/>
    </row>
    <row r="133" spans="2:9" ht="15" customHeight="1">
      <c r="B133" s="119"/>
      <c r="C133"/>
      <c r="I133" s="59"/>
    </row>
    <row r="134" spans="2:9" ht="15" customHeight="1">
      <c r="B134" s="119"/>
      <c r="C134"/>
      <c r="I134" s="59"/>
    </row>
    <row r="135" spans="2:9" ht="15" customHeight="1">
      <c r="B135" s="119"/>
      <c r="C135"/>
      <c r="I135" s="59"/>
    </row>
    <row r="136" spans="2:9" ht="15" customHeight="1">
      <c r="B136" s="119"/>
      <c r="C136"/>
      <c r="I136" s="59"/>
    </row>
    <row r="137" spans="2:9" ht="15" customHeight="1">
      <c r="B137" s="119"/>
      <c r="C137"/>
      <c r="I137" s="59"/>
    </row>
    <row r="138" spans="2:9" ht="15" customHeight="1">
      <c r="B138" s="119"/>
      <c r="C138"/>
      <c r="I138" s="59"/>
    </row>
    <row r="139" spans="2:9" ht="15" customHeight="1">
      <c r="B139" s="119"/>
      <c r="C139"/>
      <c r="I139" s="59"/>
    </row>
    <row r="140" spans="2:9" ht="15" customHeight="1">
      <c r="B140" s="119"/>
      <c r="C140"/>
      <c r="I140" s="59"/>
    </row>
    <row r="141" spans="2:9" ht="15" customHeight="1">
      <c r="B141" s="119"/>
      <c r="C141"/>
      <c r="I141" s="59"/>
    </row>
    <row r="142" spans="2:9" ht="15" customHeight="1">
      <c r="B142" s="119"/>
      <c r="C142"/>
      <c r="I142" s="59"/>
    </row>
    <row r="143" spans="2:9" ht="15" customHeight="1">
      <c r="B143" s="119"/>
      <c r="C143"/>
      <c r="I143" s="59"/>
    </row>
    <row r="144" spans="2:9" ht="15" customHeight="1">
      <c r="B144" s="119"/>
      <c r="C144"/>
      <c r="I144" s="59"/>
    </row>
    <row r="145" spans="2:9" ht="15" customHeight="1">
      <c r="B145" s="119"/>
      <c r="C145"/>
      <c r="I145" s="59"/>
    </row>
    <row r="146" spans="2:9" ht="15" customHeight="1">
      <c r="B146" s="119"/>
      <c r="C146"/>
      <c r="I146" s="59"/>
    </row>
    <row r="147" spans="2:9" ht="15" customHeight="1">
      <c r="B147" s="119"/>
      <c r="C147"/>
      <c r="I147" s="59"/>
    </row>
    <row r="148" spans="2:9" ht="15" customHeight="1">
      <c r="B148" s="119"/>
      <c r="C148"/>
      <c r="I148" s="59"/>
    </row>
    <row r="149" spans="2:9" ht="15" customHeight="1">
      <c r="B149" s="119"/>
      <c r="C149"/>
      <c r="I149" s="59"/>
    </row>
    <row r="150" spans="2:9" ht="15" customHeight="1">
      <c r="B150" s="119"/>
      <c r="C150"/>
      <c r="I150" s="59"/>
    </row>
    <row r="151" spans="2:9" ht="15" customHeight="1">
      <c r="B151" s="119"/>
      <c r="C151"/>
      <c r="I151" s="59"/>
    </row>
    <row r="152" spans="2:9" ht="15" customHeight="1">
      <c r="B152" s="119"/>
      <c r="C152"/>
      <c r="I152" s="59"/>
    </row>
    <row r="153" spans="2:9" ht="15" customHeight="1">
      <c r="B153" s="119"/>
      <c r="C153"/>
      <c r="I153" s="59"/>
    </row>
    <row r="154" spans="2:9" ht="15" customHeight="1">
      <c r="B154" s="119"/>
      <c r="C154"/>
      <c r="I154" s="59"/>
    </row>
    <row r="155" spans="2:9" ht="15" customHeight="1">
      <c r="B155" s="119"/>
      <c r="C155"/>
      <c r="I155" s="59"/>
    </row>
    <row r="156" spans="2:9" ht="15" customHeight="1">
      <c r="B156" s="119"/>
      <c r="C156"/>
      <c r="I156" s="59"/>
    </row>
    <row r="157" spans="2:9" ht="15" customHeight="1">
      <c r="B157" s="119"/>
      <c r="C157"/>
      <c r="I157" s="59"/>
    </row>
    <row r="158" spans="2:9" ht="15" customHeight="1">
      <c r="B158" s="119"/>
      <c r="C158"/>
      <c r="I158" s="59"/>
    </row>
    <row r="159" spans="2:9" ht="15" customHeight="1">
      <c r="B159" s="119"/>
      <c r="C159"/>
      <c r="I159" s="59"/>
    </row>
    <row r="160" spans="2:9" ht="15" customHeight="1">
      <c r="B160" s="119"/>
      <c r="C160"/>
      <c r="I160" s="59"/>
    </row>
    <row r="161" spans="2:14" ht="15" customHeight="1">
      <c r="B161" s="119"/>
      <c r="C161"/>
      <c r="I161" s="59"/>
    </row>
    <row r="162" spans="2:14" ht="15" customHeight="1">
      <c r="B162" s="119"/>
      <c r="C162"/>
      <c r="I162" s="59"/>
    </row>
    <row r="163" spans="2:14" ht="15" customHeight="1">
      <c r="B163" s="119"/>
      <c r="C163"/>
      <c r="I163" s="59"/>
    </row>
    <row r="164" spans="2:14" ht="15" customHeight="1">
      <c r="B164" s="119"/>
      <c r="C164"/>
      <c r="I164" s="59"/>
    </row>
    <row r="165" spans="2:14" ht="15" customHeight="1">
      <c r="B165" s="119"/>
      <c r="C165"/>
      <c r="I165" s="59"/>
    </row>
    <row r="166" spans="2:14" ht="15" customHeight="1">
      <c r="B166" s="119"/>
      <c r="C166"/>
      <c r="I166" s="59"/>
    </row>
    <row r="167" spans="2:14" ht="15" customHeight="1">
      <c r="B167" s="119"/>
      <c r="C167"/>
      <c r="I167" s="59"/>
    </row>
    <row r="168" spans="2:14" ht="15" customHeight="1">
      <c r="G168" s="119"/>
    </row>
    <row r="169" spans="2:14" ht="15" customHeight="1">
      <c r="G169" s="119"/>
      <c r="N169" s="59"/>
    </row>
    <row r="170" spans="2:14" ht="15" customHeight="1">
      <c r="G170" s="119"/>
      <c r="N170" s="59"/>
    </row>
    <row r="171" spans="2:14" ht="15" customHeight="1">
      <c r="G171" s="119"/>
      <c r="N171" s="59"/>
    </row>
    <row r="172" spans="2:14" ht="15" customHeight="1">
      <c r="G172" s="119"/>
      <c r="N172" s="59"/>
    </row>
    <row r="173" spans="2:14" ht="15" customHeight="1">
      <c r="G173" s="119"/>
      <c r="N173" s="59"/>
    </row>
    <row r="174" spans="2:14" ht="15" customHeight="1">
      <c r="G174" s="119"/>
      <c r="N174" s="59"/>
    </row>
    <row r="175" spans="2:14" ht="15" customHeight="1">
      <c r="G175" s="119"/>
      <c r="N175" s="59"/>
    </row>
    <row r="176" spans="2:14" ht="15" customHeight="1">
      <c r="G176" s="119"/>
      <c r="N176" s="59"/>
    </row>
    <row r="177" spans="7:14" ht="15" customHeight="1">
      <c r="G177" s="119"/>
      <c r="N177" s="59"/>
    </row>
    <row r="178" spans="7:14" ht="15" customHeight="1">
      <c r="G178" s="119"/>
      <c r="N178" s="59"/>
    </row>
    <row r="179" spans="7:14" ht="15" customHeight="1">
      <c r="G179" s="119"/>
      <c r="N179" s="59"/>
    </row>
    <row r="180" spans="7:14" ht="15" customHeight="1">
      <c r="G180" s="119"/>
      <c r="N180" s="59"/>
    </row>
    <row r="181" spans="7:14" ht="15" customHeight="1">
      <c r="G181" s="119"/>
      <c r="N181" s="59"/>
    </row>
    <row r="182" spans="7:14" ht="15" customHeight="1">
      <c r="G182" s="119"/>
      <c r="N182" s="59"/>
    </row>
    <row r="183" spans="7:14" ht="15" customHeight="1">
      <c r="G183" s="119"/>
      <c r="N183" s="59"/>
    </row>
    <row r="184" spans="7:14" ht="15" customHeight="1">
      <c r="G184" s="119"/>
      <c r="N184" s="59"/>
    </row>
    <row r="185" spans="7:14" ht="15" customHeight="1">
      <c r="G185" s="119"/>
      <c r="N185" s="59"/>
    </row>
    <row r="186" spans="7:14" ht="15" customHeight="1">
      <c r="G186" s="119"/>
      <c r="N186" s="59"/>
    </row>
    <row r="187" spans="7:14" ht="15" customHeight="1">
      <c r="G187" s="119"/>
      <c r="N187" s="59"/>
    </row>
    <row r="188" spans="7:14" ht="15" customHeight="1">
      <c r="G188" s="119"/>
      <c r="N188" s="59"/>
    </row>
    <row r="189" spans="7:14" ht="15" customHeight="1">
      <c r="G189" s="59"/>
      <c r="N189" s="59"/>
    </row>
    <row r="190" spans="7:14" ht="15" customHeight="1">
      <c r="G190" s="59"/>
      <c r="N190" s="59"/>
    </row>
    <row r="191" spans="7:14" ht="15" customHeight="1">
      <c r="G191" s="59"/>
      <c r="N191" s="59"/>
    </row>
    <row r="192" spans="7:14" ht="15" customHeight="1">
      <c r="G192" s="59"/>
      <c r="N192" s="59"/>
    </row>
    <row r="193" spans="7:14" ht="15" customHeight="1">
      <c r="G193" s="59"/>
      <c r="N193" s="59"/>
    </row>
    <row r="194" spans="7:14" ht="15" customHeight="1">
      <c r="G194" s="59"/>
      <c r="N194" s="59"/>
    </row>
    <row r="195" spans="7:14" ht="15" customHeight="1">
      <c r="G195" s="59"/>
      <c r="N195" s="59"/>
    </row>
    <row r="196" spans="7:14" ht="15" customHeight="1">
      <c r="G196" s="59"/>
      <c r="N196" s="59"/>
    </row>
    <row r="197" spans="7:14" ht="15" customHeight="1">
      <c r="G197" s="59"/>
      <c r="N197" s="59"/>
    </row>
    <row r="198" spans="7:14" ht="15" customHeight="1">
      <c r="G198" s="59"/>
      <c r="N198" s="59"/>
    </row>
    <row r="199" spans="7:14" ht="15" customHeight="1">
      <c r="G199" s="59"/>
      <c r="N199" s="59"/>
    </row>
    <row r="200" spans="7:14" ht="15" customHeight="1">
      <c r="G200" s="59"/>
      <c r="N200" s="59"/>
    </row>
    <row r="201" spans="7:14" ht="15" customHeight="1">
      <c r="G201" s="59"/>
      <c r="N201" s="59"/>
    </row>
    <row r="202" spans="7:14" ht="15" customHeight="1">
      <c r="G202" s="59"/>
      <c r="N202" s="59"/>
    </row>
    <row r="203" spans="7:14" ht="15" customHeight="1">
      <c r="G203" s="59"/>
      <c r="N203" s="59"/>
    </row>
    <row r="204" spans="7:14" ht="15" customHeight="1">
      <c r="G204" s="59"/>
      <c r="N204" s="59"/>
    </row>
    <row r="205" spans="7:14" ht="15" customHeight="1">
      <c r="G205" s="59"/>
      <c r="N205" s="59"/>
    </row>
    <row r="206" spans="7:14" ht="15" customHeight="1">
      <c r="G206" s="59"/>
      <c r="N206" s="59"/>
    </row>
    <row r="207" spans="7:14" ht="15" customHeight="1">
      <c r="G207" s="59"/>
      <c r="N207" s="59"/>
    </row>
    <row r="208" spans="7:14" ht="15" customHeight="1">
      <c r="G208" s="59"/>
      <c r="N208" s="59"/>
    </row>
    <row r="209" spans="7:14" ht="15" customHeight="1">
      <c r="G209" s="59"/>
      <c r="N209" s="59"/>
    </row>
    <row r="210" spans="7:14" ht="15" customHeight="1">
      <c r="G210" s="59"/>
      <c r="N210" s="59"/>
    </row>
    <row r="211" spans="7:14" ht="15" customHeight="1">
      <c r="G211" s="59"/>
      <c r="N211" s="59"/>
    </row>
    <row r="212" spans="7:14" ht="15" customHeight="1">
      <c r="G212" s="59"/>
      <c r="N212" s="59"/>
    </row>
    <row r="213" spans="7:14" ht="15" customHeight="1">
      <c r="G213" s="59"/>
      <c r="N213" s="59"/>
    </row>
    <row r="214" spans="7:14" ht="15" customHeight="1">
      <c r="G214" s="59"/>
      <c r="N214" s="59"/>
    </row>
    <row r="215" spans="7:14" ht="15" customHeight="1">
      <c r="G215" s="59"/>
      <c r="N215" s="59"/>
    </row>
    <row r="216" spans="7:14" ht="15" customHeight="1">
      <c r="G216" s="59"/>
      <c r="N216" s="59"/>
    </row>
    <row r="217" spans="7:14" ht="15" customHeight="1">
      <c r="G217" s="59"/>
      <c r="N217" s="59"/>
    </row>
    <row r="218" spans="7:14" ht="15" customHeight="1">
      <c r="G218" s="59"/>
      <c r="N218" s="59"/>
    </row>
    <row r="219" spans="7:14" ht="15" customHeight="1">
      <c r="G219" s="59"/>
      <c r="N219" s="59"/>
    </row>
    <row r="220" spans="7:14" ht="15" customHeight="1">
      <c r="G220" s="59"/>
      <c r="N220" s="59"/>
    </row>
    <row r="221" spans="7:14" ht="15" customHeight="1">
      <c r="G221" s="59"/>
      <c r="N221" s="59"/>
    </row>
    <row r="222" spans="7:14" ht="15" customHeight="1">
      <c r="G222" s="59"/>
      <c r="N222" s="59"/>
    </row>
    <row r="223" spans="7:14" ht="15" customHeight="1">
      <c r="G223" s="1"/>
      <c r="N223" s="59"/>
    </row>
    <row r="224" spans="7:14" ht="15" customHeight="1">
      <c r="G224" s="1"/>
      <c r="N224" s="59"/>
    </row>
    <row r="225" spans="7:14" ht="15" customHeight="1">
      <c r="G225" s="1"/>
      <c r="N225" s="59"/>
    </row>
    <row r="226" spans="7:14" ht="15" customHeight="1">
      <c r="G226" s="1"/>
      <c r="N226" s="59"/>
    </row>
    <row r="227" spans="7:14" ht="15" customHeight="1">
      <c r="G227" s="1"/>
      <c r="N227" s="59"/>
    </row>
    <row r="228" spans="7:14" ht="15" customHeight="1">
      <c r="G228" s="1"/>
      <c r="N228" s="59"/>
    </row>
    <row r="229" spans="7:14" ht="15" customHeight="1">
      <c r="G229" s="1"/>
      <c r="N229" s="59"/>
    </row>
    <row r="230" spans="7:14" ht="15" customHeight="1">
      <c r="G230" s="1"/>
      <c r="N230" s="59"/>
    </row>
    <row r="231" spans="7:14" ht="15" customHeight="1">
      <c r="G231" s="1"/>
      <c r="N231" s="59"/>
    </row>
    <row r="232" spans="7:14" ht="15" customHeight="1">
      <c r="G232" s="1"/>
      <c r="N232" s="59"/>
    </row>
    <row r="233" spans="7:14" ht="15" customHeight="1">
      <c r="G233" s="1"/>
      <c r="N233" s="59"/>
    </row>
    <row r="234" spans="7:14" ht="15" customHeight="1">
      <c r="G234" s="1"/>
      <c r="N234" s="59"/>
    </row>
    <row r="235" spans="7:14" ht="15" customHeight="1">
      <c r="G235" s="1"/>
      <c r="N235" s="59"/>
    </row>
    <row r="236" spans="7:14" ht="15" customHeight="1">
      <c r="G236" s="1"/>
      <c r="N236" s="59"/>
    </row>
    <row r="237" spans="7:14" ht="15" customHeight="1">
      <c r="G237" s="1"/>
      <c r="N237" s="59"/>
    </row>
    <row r="238" spans="7:14" ht="15" customHeight="1">
      <c r="G238" s="1"/>
      <c r="N238" s="59"/>
    </row>
    <row r="239" spans="7:14" ht="15" customHeight="1">
      <c r="G239" s="1"/>
      <c r="N239" s="59"/>
    </row>
    <row r="240" spans="7:14" ht="15" customHeight="1">
      <c r="G240" s="1"/>
      <c r="N240" s="59"/>
    </row>
    <row r="241" spans="7:14" ht="15" customHeight="1">
      <c r="G241" s="1"/>
      <c r="N241" s="59"/>
    </row>
    <row r="242" spans="7:14" ht="15" customHeight="1">
      <c r="G242" s="1"/>
      <c r="N242" s="59"/>
    </row>
    <row r="243" spans="7:14" ht="15" customHeight="1">
      <c r="G243" s="1"/>
      <c r="N243" s="59"/>
    </row>
    <row r="244" spans="7:14" ht="15" customHeight="1">
      <c r="G244" s="1"/>
      <c r="N244" s="59"/>
    </row>
    <row r="245" spans="7:14" ht="15" customHeight="1">
      <c r="G245" s="1"/>
      <c r="N245" s="59"/>
    </row>
    <row r="246" spans="7:14" ht="15" customHeight="1">
      <c r="G246" s="1"/>
      <c r="N246" s="59"/>
    </row>
    <row r="247" spans="7:14" ht="15" customHeight="1">
      <c r="G247" s="1"/>
      <c r="M247" s="128"/>
      <c r="N247" s="59"/>
    </row>
    <row r="248" spans="7:14" ht="15" customHeight="1">
      <c r="G248" s="1"/>
      <c r="K248" s="127"/>
      <c r="L248" s="128"/>
      <c r="M248" s="128"/>
    </row>
    <row r="249" spans="7:14" ht="15" customHeight="1">
      <c r="G249" s="1"/>
      <c r="K249" s="127"/>
      <c r="L249" s="128"/>
      <c r="M249" s="128"/>
    </row>
    <row r="250" spans="7:14" ht="15" customHeight="1">
      <c r="G250" s="1"/>
      <c r="J250" s="127"/>
      <c r="K250" s="127"/>
      <c r="L250" s="128"/>
      <c r="M250" s="128"/>
    </row>
    <row r="251" spans="7:14" ht="15" customHeight="1">
      <c r="G251" s="1"/>
      <c r="J251" s="127"/>
      <c r="K251" s="127"/>
      <c r="L251" s="128"/>
      <c r="M251" s="128"/>
    </row>
    <row r="252" spans="7:14" ht="15" customHeight="1">
      <c r="G252" s="1"/>
      <c r="J252" s="127"/>
      <c r="K252" s="127"/>
      <c r="L252" s="128"/>
      <c r="M252" s="128"/>
    </row>
    <row r="253" spans="7:14" ht="15" customHeight="1">
      <c r="G253" s="1"/>
      <c r="J253" s="127"/>
      <c r="K253" s="127"/>
      <c r="L253" s="128"/>
      <c r="M253" s="128"/>
    </row>
    <row r="254" spans="7:14" ht="15" customHeight="1">
      <c r="G254" s="1"/>
      <c r="J254" s="127"/>
      <c r="K254" s="127"/>
      <c r="L254" s="128"/>
      <c r="M254" s="128"/>
    </row>
    <row r="255" spans="7:14" ht="15" customHeight="1">
      <c r="G255" s="1"/>
      <c r="J255" s="127"/>
      <c r="K255" s="127"/>
      <c r="L255" s="128"/>
      <c r="M255" s="128"/>
    </row>
    <row r="256" spans="7:14" ht="15" customHeight="1">
      <c r="G256" s="1"/>
      <c r="J256" s="127"/>
      <c r="K256" s="127"/>
      <c r="L256" s="128"/>
      <c r="M256" s="128"/>
    </row>
    <row r="257" spans="7:13" ht="15" customHeight="1">
      <c r="G257" s="1"/>
      <c r="J257" s="127"/>
      <c r="K257" s="127"/>
      <c r="L257" s="128"/>
      <c r="M257" s="128"/>
    </row>
    <row r="258" spans="7:13" ht="15" customHeight="1">
      <c r="G258" s="1"/>
      <c r="J258" s="127"/>
      <c r="K258" s="127"/>
      <c r="L258" s="128"/>
      <c r="M258" s="128"/>
    </row>
    <row r="259" spans="7:13" ht="15" customHeight="1">
      <c r="G259" s="1"/>
      <c r="J259" s="127"/>
      <c r="K259" s="127"/>
      <c r="L259" s="128"/>
      <c r="M259" s="128"/>
    </row>
    <row r="260" spans="7:13" ht="15" customHeight="1">
      <c r="G260" s="1"/>
      <c r="J260" s="127"/>
      <c r="K260" s="127"/>
      <c r="L260" s="128"/>
      <c r="M260" s="128"/>
    </row>
    <row r="261" spans="7:13" ht="15" customHeight="1">
      <c r="G261" s="1"/>
      <c r="J261" s="127"/>
      <c r="K261" s="127"/>
      <c r="L261" s="128"/>
      <c r="M261" s="128"/>
    </row>
    <row r="262" spans="7:13" ht="15" customHeight="1">
      <c r="G262" s="1"/>
      <c r="H262" s="126"/>
      <c r="I262" s="127"/>
      <c r="J262" s="127"/>
      <c r="K262" s="127"/>
      <c r="L262" s="128"/>
      <c r="M262" s="128"/>
    </row>
    <row r="263" spans="7:13" ht="15" customHeight="1">
      <c r="G263" s="1"/>
      <c r="H263" s="126"/>
      <c r="I263" s="127"/>
      <c r="J263" s="127"/>
      <c r="K263" s="127"/>
      <c r="L263" s="128"/>
      <c r="M263" s="128"/>
    </row>
    <row r="264" spans="7:13" ht="15" customHeight="1">
      <c r="G264" s="1"/>
      <c r="H264" s="126"/>
      <c r="I264" s="127"/>
      <c r="J264" s="127"/>
      <c r="K264" s="127"/>
      <c r="L264" s="128"/>
      <c r="M264" s="128"/>
    </row>
    <row r="265" spans="7:13" ht="15" customHeight="1">
      <c r="G265" s="1"/>
      <c r="H265" s="126"/>
      <c r="I265" s="127"/>
      <c r="J265" s="127"/>
      <c r="K265" s="127"/>
      <c r="L265" s="128"/>
      <c r="M265" s="128"/>
    </row>
    <row r="266" spans="7:13" ht="15" customHeight="1">
      <c r="G266" s="1"/>
      <c r="H266" s="126"/>
      <c r="I266" s="127"/>
      <c r="J266" s="127"/>
      <c r="K266" s="127"/>
      <c r="L266" s="128"/>
      <c r="M266" s="128"/>
    </row>
    <row r="267" spans="7:13" ht="15" customHeight="1">
      <c r="G267" s="1"/>
      <c r="H267" s="126"/>
      <c r="I267" s="127"/>
      <c r="J267" s="127"/>
      <c r="K267" s="127"/>
      <c r="L267" s="128"/>
      <c r="M267" s="128"/>
    </row>
    <row r="268" spans="7:13" ht="15" customHeight="1">
      <c r="G268" s="1"/>
      <c r="H268" s="126"/>
      <c r="I268" s="127"/>
      <c r="J268" s="127"/>
      <c r="K268" s="127"/>
      <c r="L268" s="128"/>
      <c r="M268" s="128"/>
    </row>
    <row r="269" spans="7:13" ht="15" customHeight="1">
      <c r="G269" s="1"/>
      <c r="H269" s="126"/>
      <c r="I269" s="127"/>
      <c r="J269" s="127"/>
      <c r="K269" s="127"/>
      <c r="L269" s="128"/>
      <c r="M269" s="128"/>
    </row>
    <row r="270" spans="7:13" ht="15" customHeight="1">
      <c r="G270" s="1"/>
      <c r="H270" s="126"/>
      <c r="I270" s="127"/>
      <c r="J270" s="127"/>
      <c r="K270" s="127"/>
      <c r="L270" s="128"/>
      <c r="M270" s="128"/>
    </row>
    <row r="271" spans="7:13" ht="15" customHeight="1">
      <c r="G271" s="1"/>
      <c r="H271" s="126"/>
      <c r="I271" s="127"/>
      <c r="J271" s="127"/>
      <c r="K271" s="127"/>
      <c r="L271" s="128"/>
      <c r="M271" s="128"/>
    </row>
    <row r="272" spans="7:13" ht="15" customHeight="1">
      <c r="G272" s="1"/>
      <c r="H272" s="126"/>
      <c r="I272" s="127"/>
      <c r="J272" s="127"/>
      <c r="K272" s="127"/>
      <c r="L272" s="128"/>
      <c r="M272" s="128"/>
    </row>
    <row r="273" spans="7:13" ht="15" customHeight="1">
      <c r="G273" s="1"/>
      <c r="H273" s="126"/>
      <c r="I273" s="127"/>
      <c r="J273" s="127"/>
      <c r="K273" s="127"/>
      <c r="L273" s="128"/>
      <c r="M273" s="128"/>
    </row>
    <row r="274" spans="7:13" ht="15" customHeight="1">
      <c r="G274" s="1"/>
      <c r="H274" s="126"/>
      <c r="I274" s="127"/>
      <c r="J274" s="127"/>
      <c r="K274" s="127"/>
      <c r="L274" s="128"/>
      <c r="M274" s="128"/>
    </row>
    <row r="275" spans="7:13" ht="15" customHeight="1">
      <c r="G275" s="1"/>
      <c r="H275" s="126"/>
      <c r="I275" s="127"/>
      <c r="J275" s="127"/>
      <c r="K275" s="127"/>
      <c r="L275" s="128"/>
      <c r="M275" s="128"/>
    </row>
    <row r="276" spans="7:13" ht="15" customHeight="1">
      <c r="G276" s="1"/>
      <c r="H276" s="126"/>
      <c r="I276" s="127"/>
      <c r="J276" s="127"/>
      <c r="K276" s="127"/>
      <c r="L276" s="128"/>
      <c r="M276" s="128"/>
    </row>
    <row r="277" spans="7:13" ht="15" customHeight="1">
      <c r="G277" s="1"/>
      <c r="H277" s="126"/>
      <c r="I277" s="127"/>
      <c r="J277" s="127"/>
      <c r="K277" s="127"/>
      <c r="L277" s="128"/>
      <c r="M277" s="128"/>
    </row>
    <row r="278" spans="7:13" ht="15" customHeight="1">
      <c r="G278" s="1"/>
      <c r="H278" s="126"/>
      <c r="I278" s="127"/>
      <c r="J278" s="127"/>
      <c r="K278" s="127"/>
      <c r="L278" s="128"/>
      <c r="M278" s="128"/>
    </row>
    <row r="279" spans="7:13" ht="15" customHeight="1">
      <c r="G279" s="1"/>
      <c r="H279" s="126"/>
      <c r="I279" s="127"/>
      <c r="J279" s="127"/>
      <c r="K279" s="127"/>
      <c r="L279" s="128"/>
      <c r="M279" s="128"/>
    </row>
    <row r="280" spans="7:13" ht="15" customHeight="1">
      <c r="G280" s="1"/>
      <c r="H280" s="126"/>
      <c r="I280" s="127"/>
      <c r="J280" s="127"/>
      <c r="K280" s="127"/>
      <c r="L280" s="128"/>
      <c r="M280" s="128"/>
    </row>
    <row r="281" spans="7:13" ht="15" customHeight="1">
      <c r="G281" s="1"/>
      <c r="H281" s="126"/>
      <c r="I281" s="127"/>
      <c r="J281" s="127"/>
      <c r="K281" s="127"/>
      <c r="L281" s="128"/>
      <c r="M281" s="128"/>
    </row>
    <row r="282" spans="7:13" ht="15" customHeight="1">
      <c r="G282" s="1"/>
      <c r="H282" s="126"/>
      <c r="I282" s="127"/>
      <c r="J282" s="127"/>
      <c r="K282" s="127"/>
      <c r="L282" s="128"/>
      <c r="M282" s="128"/>
    </row>
    <row r="283" spans="7:13" ht="15" customHeight="1">
      <c r="G283" s="1"/>
      <c r="H283" s="126"/>
      <c r="I283" s="127"/>
      <c r="J283" s="127"/>
      <c r="K283" s="127"/>
      <c r="L283" s="128"/>
      <c r="M283" s="128"/>
    </row>
    <row r="284" spans="7:13" ht="15" customHeight="1">
      <c r="G284" s="1"/>
      <c r="H284" s="126"/>
      <c r="I284" s="127"/>
      <c r="J284" s="127"/>
      <c r="K284" s="127"/>
      <c r="L284" s="128"/>
      <c r="M284" s="128"/>
    </row>
    <row r="285" spans="7:13" ht="15" customHeight="1">
      <c r="G285" s="1"/>
      <c r="H285" s="126"/>
      <c r="I285" s="127"/>
      <c r="J285" s="127"/>
      <c r="K285" s="127"/>
      <c r="L285" s="128"/>
      <c r="M285" s="128"/>
    </row>
    <row r="286" spans="7:13" ht="15" customHeight="1">
      <c r="G286" s="1"/>
      <c r="H286" s="126"/>
      <c r="I286" s="127"/>
      <c r="J286" s="127"/>
      <c r="K286" s="127"/>
      <c r="L286" s="128"/>
      <c r="M286" s="128"/>
    </row>
    <row r="287" spans="7:13" ht="15" customHeight="1">
      <c r="G287" s="1"/>
      <c r="H287" s="126"/>
      <c r="I287" s="127"/>
      <c r="J287" s="127"/>
      <c r="K287" s="127"/>
      <c r="L287" s="128"/>
      <c r="M287" s="128"/>
    </row>
    <row r="288" spans="7:13" ht="15" customHeight="1">
      <c r="G288" s="1"/>
      <c r="H288" s="126"/>
      <c r="I288" s="127"/>
      <c r="J288" s="127"/>
      <c r="K288" s="127"/>
      <c r="L288" s="128"/>
      <c r="M288" s="128"/>
    </row>
    <row r="289" spans="7:13" ht="15" customHeight="1">
      <c r="G289" s="1"/>
      <c r="H289" s="126"/>
      <c r="I289" s="127"/>
      <c r="J289" s="127"/>
      <c r="K289" s="127"/>
      <c r="L289" s="128"/>
      <c r="M289" s="128"/>
    </row>
    <row r="290" spans="7:13" ht="15" customHeight="1">
      <c r="G290" s="1"/>
      <c r="H290" s="126"/>
      <c r="I290" s="127"/>
      <c r="J290" s="127"/>
      <c r="K290" s="127"/>
      <c r="L290" s="128"/>
      <c r="M290" s="128"/>
    </row>
    <row r="291" spans="7:13" ht="15" customHeight="1">
      <c r="G291" s="1"/>
      <c r="H291" s="126"/>
      <c r="I291" s="127"/>
      <c r="J291" s="127"/>
      <c r="K291" s="127"/>
      <c r="L291" s="128"/>
      <c r="M291" s="128"/>
    </row>
    <row r="292" spans="7:13" ht="15" customHeight="1">
      <c r="G292" s="1"/>
      <c r="H292" s="126"/>
      <c r="I292" s="127"/>
      <c r="J292" s="127"/>
      <c r="K292" s="127"/>
      <c r="L292" s="128"/>
      <c r="M292" s="128"/>
    </row>
    <row r="293" spans="7:13" ht="15" customHeight="1">
      <c r="G293" s="1"/>
      <c r="H293" s="126"/>
      <c r="I293" s="127"/>
      <c r="J293" s="127"/>
      <c r="K293" s="127"/>
      <c r="L293" s="128"/>
      <c r="M293" s="128"/>
    </row>
    <row r="294" spans="7:13" ht="15" customHeight="1">
      <c r="G294" s="1"/>
      <c r="H294" s="126"/>
      <c r="I294" s="127"/>
      <c r="J294" s="127"/>
      <c r="K294" s="127"/>
      <c r="L294" s="128"/>
      <c r="M294" s="128"/>
    </row>
    <row r="295" spans="7:13" ht="15" customHeight="1">
      <c r="G295" s="1"/>
      <c r="H295" s="126"/>
      <c r="I295" s="127"/>
      <c r="J295" s="127"/>
      <c r="K295" s="127"/>
      <c r="L295" s="128"/>
      <c r="M295" s="128"/>
    </row>
    <row r="296" spans="7:13" ht="15" customHeight="1">
      <c r="G296" s="1"/>
      <c r="H296" s="126"/>
      <c r="I296" s="127"/>
      <c r="J296" s="127"/>
      <c r="K296" s="127"/>
      <c r="L296" s="128"/>
      <c r="M296" s="128"/>
    </row>
    <row r="297" spans="7:13" ht="15" customHeight="1">
      <c r="G297" s="1"/>
      <c r="H297" s="126"/>
      <c r="I297" s="127"/>
      <c r="J297" s="127"/>
      <c r="K297" s="127"/>
      <c r="L297" s="128"/>
      <c r="M297" s="128"/>
    </row>
    <row r="298" spans="7:13" ht="15" customHeight="1">
      <c r="G298" s="1"/>
      <c r="H298" s="126"/>
      <c r="I298" s="127"/>
      <c r="J298" s="127"/>
      <c r="K298" s="127"/>
      <c r="L298" s="128"/>
      <c r="M298" s="128"/>
    </row>
    <row r="299" spans="7:13" ht="15" customHeight="1">
      <c r="G299" s="1"/>
      <c r="H299" s="126"/>
      <c r="I299" s="127"/>
      <c r="J299" s="127"/>
      <c r="K299" s="127"/>
      <c r="L299" s="128"/>
      <c r="M299" s="128"/>
    </row>
    <row r="300" spans="7:13" ht="15" customHeight="1">
      <c r="G300" s="1"/>
      <c r="H300" s="126"/>
      <c r="I300" s="127"/>
      <c r="J300" s="127"/>
      <c r="K300" s="127"/>
      <c r="L300" s="128"/>
      <c r="M300" s="128"/>
    </row>
    <row r="301" spans="7:13" ht="15" customHeight="1">
      <c r="G301" s="1"/>
      <c r="H301" s="126"/>
      <c r="I301" s="127"/>
      <c r="J301" s="127"/>
      <c r="K301" s="127"/>
      <c r="L301" s="128"/>
      <c r="M301" s="128"/>
    </row>
    <row r="302" spans="7:13" ht="15" customHeight="1">
      <c r="G302" s="1"/>
      <c r="H302" s="126"/>
      <c r="I302" s="127"/>
      <c r="J302" s="127"/>
      <c r="K302" s="127"/>
      <c r="L302" s="128"/>
      <c r="M302" s="128"/>
    </row>
    <row r="303" spans="7:13" ht="15" customHeight="1">
      <c r="G303" s="1"/>
      <c r="H303" s="126"/>
      <c r="I303" s="127"/>
      <c r="J303" s="127"/>
      <c r="K303" s="127"/>
      <c r="L303" s="128"/>
      <c r="M303" s="128"/>
    </row>
    <row r="304" spans="7:13" ht="15" customHeight="1">
      <c r="G304" s="1"/>
      <c r="H304" s="126"/>
      <c r="I304" s="127"/>
      <c r="J304" s="127"/>
      <c r="K304" s="127"/>
      <c r="L304" s="128"/>
      <c r="M304" s="128"/>
    </row>
    <row r="305" spans="7:13" ht="15" customHeight="1">
      <c r="G305" s="12"/>
      <c r="H305" s="126"/>
      <c r="I305" s="127"/>
      <c r="J305" s="127"/>
      <c r="K305" s="127"/>
      <c r="L305" s="128"/>
      <c r="M305" s="128"/>
    </row>
    <row r="306" spans="7:13" ht="15" customHeight="1">
      <c r="G306" s="1"/>
      <c r="H306" s="126"/>
      <c r="I306" s="127"/>
      <c r="J306" s="127"/>
      <c r="K306" s="127"/>
      <c r="L306" s="128"/>
      <c r="M306" s="128"/>
    </row>
    <row r="307" spans="7:13" ht="15" customHeight="1">
      <c r="G307" s="1"/>
      <c r="H307" s="126"/>
      <c r="I307" s="127"/>
      <c r="J307" s="127"/>
      <c r="K307" s="127"/>
      <c r="L307" s="128"/>
      <c r="M307" s="128"/>
    </row>
    <row r="308" spans="7:13" ht="15" customHeight="1">
      <c r="G308" s="1"/>
      <c r="H308" s="126"/>
      <c r="I308" s="127"/>
      <c r="J308" s="127"/>
      <c r="K308" s="127"/>
      <c r="L308" s="128"/>
      <c r="M308" s="128"/>
    </row>
    <row r="309" spans="7:13" ht="15" customHeight="1">
      <c r="G309" s="12"/>
      <c r="H309" s="126"/>
      <c r="I309" s="127"/>
      <c r="J309" s="127"/>
      <c r="K309" s="127"/>
      <c r="L309" s="128"/>
      <c r="M309" s="128"/>
    </row>
    <row r="310" spans="7:13" ht="15" customHeight="1">
      <c r="G310" s="1"/>
      <c r="H310" s="126"/>
      <c r="I310" s="127"/>
      <c r="J310" s="127"/>
      <c r="K310" s="127"/>
      <c r="L310" s="128"/>
      <c r="M310" s="128"/>
    </row>
    <row r="311" spans="7:13" ht="15" customHeight="1">
      <c r="G311" s="1"/>
      <c r="H311" s="126"/>
      <c r="I311" s="127"/>
      <c r="J311" s="127"/>
      <c r="K311" s="127"/>
      <c r="L311" s="128"/>
      <c r="M311" s="128"/>
    </row>
    <row r="312" spans="7:13" ht="15" customHeight="1">
      <c r="G312" s="1"/>
      <c r="H312" s="126"/>
      <c r="I312" s="127"/>
      <c r="J312" s="127"/>
      <c r="K312" s="127"/>
      <c r="L312" s="128"/>
      <c r="M312" s="128"/>
    </row>
    <row r="313" spans="7:13" ht="15" customHeight="1">
      <c r="G313" s="1"/>
      <c r="H313" s="126"/>
      <c r="I313" s="127"/>
      <c r="J313" s="127"/>
      <c r="K313" s="127"/>
      <c r="L313" s="128"/>
      <c r="M313" s="128"/>
    </row>
    <row r="314" spans="7:13" ht="15" customHeight="1">
      <c r="G314" s="1"/>
      <c r="H314" s="126"/>
      <c r="I314" s="127"/>
      <c r="J314" s="127"/>
      <c r="K314" s="127"/>
      <c r="L314" s="128"/>
      <c r="M314" s="128"/>
    </row>
    <row r="315" spans="7:13" ht="15" customHeight="1">
      <c r="G315" s="1"/>
      <c r="H315" s="126"/>
      <c r="I315" s="127"/>
      <c r="J315" s="127"/>
      <c r="K315" s="127"/>
      <c r="L315" s="128"/>
      <c r="M315" s="128"/>
    </row>
    <row r="316" spans="7:13" ht="15" customHeight="1">
      <c r="G316" s="1"/>
      <c r="H316" s="126"/>
      <c r="I316" s="127"/>
      <c r="J316" s="127"/>
      <c r="K316" s="127"/>
      <c r="L316" s="128"/>
      <c r="M316" s="128"/>
    </row>
    <row r="317" spans="7:13" ht="15" customHeight="1">
      <c r="G317" s="1"/>
      <c r="H317" s="126"/>
      <c r="I317" s="127"/>
      <c r="J317" s="127"/>
      <c r="K317" s="127"/>
      <c r="L317" s="128"/>
      <c r="M317" s="128"/>
    </row>
    <row r="318" spans="7:13" ht="15" customHeight="1">
      <c r="G318" s="1"/>
      <c r="H318" s="126"/>
      <c r="I318" s="127"/>
      <c r="J318" s="127"/>
      <c r="K318" s="127"/>
      <c r="L318" s="128"/>
      <c r="M318" s="128"/>
    </row>
    <row r="319" spans="7:13" ht="15" customHeight="1">
      <c r="G319" s="1"/>
      <c r="H319" s="126"/>
      <c r="I319" s="127"/>
      <c r="J319" s="127"/>
      <c r="K319" s="127"/>
      <c r="L319" s="128"/>
      <c r="M319" s="128"/>
    </row>
    <row r="320" spans="7:13" ht="15" customHeight="1">
      <c r="G320" s="1"/>
      <c r="H320" s="126"/>
      <c r="I320" s="127"/>
      <c r="J320" s="127"/>
      <c r="K320" s="127"/>
      <c r="L320" s="128"/>
      <c r="M320" s="128"/>
    </row>
    <row r="321" spans="7:13" ht="15" customHeight="1">
      <c r="G321" s="1"/>
      <c r="H321" s="126"/>
      <c r="I321" s="127"/>
      <c r="J321" s="127"/>
      <c r="K321" s="127"/>
      <c r="L321" s="128"/>
      <c r="M321" s="128"/>
    </row>
    <row r="322" spans="7:13" ht="15" customHeight="1">
      <c r="G322" s="1"/>
      <c r="H322" s="126"/>
      <c r="I322" s="127"/>
      <c r="J322" s="127"/>
      <c r="K322" s="127"/>
      <c r="L322" s="128"/>
      <c r="M322" s="128"/>
    </row>
    <row r="323" spans="7:13" ht="15" customHeight="1">
      <c r="G323" s="1"/>
      <c r="H323" s="126"/>
      <c r="I323" s="127"/>
      <c r="J323" s="127"/>
      <c r="K323" s="127"/>
      <c r="L323" s="128"/>
      <c r="M323" s="128"/>
    </row>
    <row r="324" spans="7:13" ht="15" customHeight="1">
      <c r="G324" s="1"/>
      <c r="H324" s="126"/>
      <c r="I324" s="127"/>
      <c r="J324" s="127"/>
      <c r="K324" s="127"/>
      <c r="L324" s="128"/>
      <c r="M324" s="128"/>
    </row>
    <row r="325" spans="7:13" ht="15" customHeight="1">
      <c r="G325" s="1"/>
      <c r="H325" s="126"/>
      <c r="I325" s="127"/>
      <c r="J325" s="127"/>
      <c r="K325" s="127"/>
      <c r="L325" s="128"/>
      <c r="M325" s="128"/>
    </row>
    <row r="326" spans="7:13" ht="15" customHeight="1">
      <c r="G326" s="1"/>
      <c r="H326" s="126"/>
      <c r="I326" s="127"/>
      <c r="J326" s="127"/>
      <c r="K326" s="127"/>
      <c r="L326" s="128"/>
      <c r="M326" s="128"/>
    </row>
    <row r="327" spans="7:13" ht="15" customHeight="1">
      <c r="G327" s="1"/>
      <c r="H327" s="126"/>
      <c r="I327" s="127"/>
      <c r="J327" s="127"/>
      <c r="K327" s="127"/>
      <c r="L327" s="128"/>
      <c r="M327" s="128"/>
    </row>
    <row r="328" spans="7:13" ht="15" customHeight="1">
      <c r="G328" s="1"/>
      <c r="H328" s="126"/>
      <c r="I328" s="127"/>
      <c r="J328" s="127"/>
      <c r="K328" s="127"/>
      <c r="L328" s="128"/>
      <c r="M328" s="128"/>
    </row>
    <row r="329" spans="7:13" ht="15" customHeight="1">
      <c r="G329" s="1"/>
      <c r="H329" s="126"/>
      <c r="I329" s="127"/>
      <c r="J329" s="127"/>
      <c r="K329" s="127"/>
      <c r="L329" s="128"/>
      <c r="M329" s="128"/>
    </row>
    <row r="330" spans="7:13" ht="15" customHeight="1">
      <c r="G330" s="1"/>
      <c r="H330" s="126"/>
      <c r="I330" s="127"/>
      <c r="J330" s="127"/>
      <c r="K330" s="127"/>
      <c r="L330" s="128"/>
      <c r="M330" s="128"/>
    </row>
    <row r="331" spans="7:13" ht="15" customHeight="1">
      <c r="G331" s="1"/>
      <c r="H331" s="126"/>
      <c r="I331" s="127"/>
      <c r="J331" s="127"/>
      <c r="K331" s="127"/>
      <c r="L331" s="128"/>
      <c r="M331" s="128"/>
    </row>
    <row r="332" spans="7:13" ht="15" customHeight="1">
      <c r="G332" s="1"/>
      <c r="H332" s="126"/>
      <c r="I332" s="127"/>
      <c r="J332" s="127"/>
      <c r="K332" s="127"/>
      <c r="L332" s="128"/>
      <c r="M332" s="128"/>
    </row>
    <row r="333" spans="7:13" ht="15" customHeight="1">
      <c r="G333" s="1"/>
      <c r="H333" s="126"/>
      <c r="I333" s="127"/>
      <c r="J333" s="127"/>
      <c r="K333" s="127"/>
      <c r="L333" s="128"/>
      <c r="M333" s="128"/>
    </row>
    <row r="334" spans="7:13" ht="15" customHeight="1">
      <c r="G334" s="1"/>
      <c r="H334" s="126"/>
      <c r="I334" s="127"/>
      <c r="J334" s="127"/>
      <c r="K334" s="127"/>
      <c r="L334" s="128"/>
      <c r="M334" s="128"/>
    </row>
    <row r="335" spans="7:13" ht="15" customHeight="1">
      <c r="G335" s="1"/>
      <c r="H335" s="126"/>
      <c r="I335" s="127"/>
      <c r="J335" s="127"/>
      <c r="K335" s="127"/>
      <c r="L335" s="128"/>
      <c r="M335" s="128"/>
    </row>
    <row r="336" spans="7:13" ht="15" customHeight="1">
      <c r="G336" s="1"/>
      <c r="H336" s="126"/>
      <c r="I336" s="127"/>
      <c r="J336" s="127"/>
      <c r="K336" s="127"/>
      <c r="L336" s="128"/>
      <c r="M336" s="128"/>
    </row>
    <row r="337" spans="7:13" ht="15" customHeight="1">
      <c r="G337" s="1"/>
      <c r="H337" s="126"/>
      <c r="I337" s="127"/>
      <c r="J337" s="127"/>
      <c r="K337" s="127"/>
      <c r="L337" s="128"/>
      <c r="M337" s="128"/>
    </row>
    <row r="338" spans="7:13" ht="15" customHeight="1">
      <c r="G338" s="1"/>
      <c r="H338" s="126"/>
      <c r="I338" s="127"/>
      <c r="J338" s="127"/>
      <c r="K338" s="127"/>
      <c r="L338" s="128"/>
      <c r="M338" s="128"/>
    </row>
    <row r="339" spans="7:13" ht="15" customHeight="1">
      <c r="G339" s="1"/>
      <c r="H339" s="126"/>
      <c r="I339" s="127"/>
      <c r="J339" s="127"/>
      <c r="K339" s="127"/>
      <c r="L339" s="128"/>
      <c r="M339" s="128"/>
    </row>
    <row r="340" spans="7:13" ht="15" customHeight="1">
      <c r="G340" s="1"/>
      <c r="H340" s="126"/>
      <c r="I340" s="127"/>
      <c r="J340" s="127"/>
      <c r="K340" s="127"/>
      <c r="L340" s="128"/>
      <c r="M340" s="128"/>
    </row>
    <row r="341" spans="7:13" ht="15" customHeight="1">
      <c r="G341" s="1"/>
      <c r="H341" s="126"/>
      <c r="I341" s="127"/>
      <c r="J341" s="127"/>
      <c r="K341" s="127"/>
      <c r="L341" s="128"/>
      <c r="M341" s="128"/>
    </row>
    <row r="342" spans="7:13" ht="15" customHeight="1">
      <c r="G342" s="1"/>
      <c r="H342" s="126"/>
      <c r="I342" s="127"/>
      <c r="J342" s="127"/>
      <c r="K342" s="127"/>
      <c r="L342" s="128"/>
      <c r="M342" s="128"/>
    </row>
    <row r="343" spans="7:13" ht="15" customHeight="1">
      <c r="G343" s="1"/>
      <c r="H343" s="126"/>
      <c r="I343" s="127"/>
      <c r="J343" s="127"/>
      <c r="K343" s="127"/>
      <c r="L343" s="128"/>
      <c r="M343" s="128"/>
    </row>
    <row r="344" spans="7:13" ht="15" customHeight="1">
      <c r="G344" s="1"/>
      <c r="H344" s="126"/>
      <c r="I344" s="127"/>
      <c r="J344" s="127"/>
      <c r="K344" s="127"/>
      <c r="L344" s="128"/>
      <c r="M344" s="128"/>
    </row>
    <row r="345" spans="7:13" ht="15" customHeight="1">
      <c r="G345" s="1"/>
      <c r="H345" s="126"/>
      <c r="I345" s="127"/>
      <c r="J345" s="127"/>
      <c r="K345" s="127"/>
      <c r="L345" s="128"/>
      <c r="M345" s="128"/>
    </row>
    <row r="346" spans="7:13" ht="15" customHeight="1">
      <c r="G346" s="1"/>
      <c r="H346" s="126"/>
      <c r="I346" s="127"/>
      <c r="J346" s="127"/>
      <c r="K346" s="127"/>
      <c r="L346" s="128"/>
      <c r="M346" s="128"/>
    </row>
    <row r="347" spans="7:13" ht="15" customHeight="1">
      <c r="G347" s="1"/>
      <c r="H347" s="126"/>
      <c r="I347" s="127"/>
      <c r="J347" s="127"/>
      <c r="K347" s="127"/>
      <c r="L347" s="128"/>
      <c r="M347" s="128"/>
    </row>
    <row r="348" spans="7:13" ht="15" customHeight="1">
      <c r="G348" s="1"/>
      <c r="H348" s="126"/>
      <c r="I348" s="127"/>
      <c r="J348" s="127"/>
      <c r="K348" s="127"/>
      <c r="L348" s="128"/>
      <c r="M348" s="128"/>
    </row>
    <row r="349" spans="7:13" ht="15" customHeight="1">
      <c r="G349" s="1"/>
      <c r="H349" s="126"/>
      <c r="I349" s="127"/>
      <c r="J349" s="127"/>
      <c r="K349" s="127"/>
      <c r="L349" s="128"/>
      <c r="M349" s="128"/>
    </row>
    <row r="350" spans="7:13" ht="15" customHeight="1">
      <c r="G350" s="1"/>
      <c r="H350" s="126"/>
      <c r="I350" s="127"/>
      <c r="J350" s="127"/>
      <c r="K350" s="127"/>
      <c r="L350" s="128"/>
      <c r="M350" s="128"/>
    </row>
    <row r="351" spans="7:13" ht="15" customHeight="1">
      <c r="G351" s="1"/>
      <c r="H351" s="126"/>
      <c r="I351" s="127"/>
      <c r="J351" s="127"/>
      <c r="K351" s="127"/>
      <c r="L351" s="128"/>
      <c r="M351" s="128"/>
    </row>
    <row r="352" spans="7:13" ht="15" customHeight="1">
      <c r="G352" s="1"/>
      <c r="H352" s="126"/>
      <c r="I352" s="127"/>
      <c r="J352" s="127"/>
      <c r="K352" s="127"/>
      <c r="L352" s="128"/>
      <c r="M352" s="128"/>
    </row>
    <row r="353" spans="7:13" ht="15" customHeight="1">
      <c r="G353" s="1"/>
      <c r="H353" s="126"/>
      <c r="I353" s="127"/>
      <c r="J353" s="127"/>
      <c r="K353" s="127"/>
      <c r="L353" s="128"/>
      <c r="M353" s="128"/>
    </row>
    <row r="354" spans="7:13" ht="15" customHeight="1">
      <c r="G354" s="1"/>
      <c r="H354" s="126"/>
      <c r="I354" s="127"/>
      <c r="J354" s="127"/>
      <c r="K354" s="127"/>
      <c r="L354" s="128"/>
      <c r="M354" s="128"/>
    </row>
    <row r="355" spans="7:13" ht="15" customHeight="1">
      <c r="G355" s="1"/>
      <c r="H355" s="126"/>
      <c r="I355" s="127"/>
      <c r="J355" s="127"/>
      <c r="K355" s="127"/>
      <c r="L355" s="128"/>
      <c r="M355" s="128"/>
    </row>
    <row r="356" spans="7:13" ht="15" customHeight="1">
      <c r="G356" s="1"/>
      <c r="H356" s="126"/>
      <c r="I356" s="127"/>
      <c r="J356" s="127"/>
      <c r="K356" s="127"/>
      <c r="L356" s="128"/>
      <c r="M356" s="128"/>
    </row>
    <row r="357" spans="7:13" ht="15" customHeight="1">
      <c r="G357" s="1"/>
      <c r="H357" s="126"/>
      <c r="I357" s="127"/>
      <c r="J357" s="127"/>
      <c r="K357" s="127"/>
      <c r="L357" s="128"/>
      <c r="M357" s="128"/>
    </row>
    <row r="358" spans="7:13" ht="15" customHeight="1">
      <c r="G358" s="1"/>
      <c r="H358" s="126"/>
      <c r="I358" s="127"/>
      <c r="J358" s="127"/>
      <c r="K358" s="127"/>
      <c r="L358" s="128"/>
      <c r="M358" s="128"/>
    </row>
    <row r="359" spans="7:13" ht="15" customHeight="1">
      <c r="G359" s="1"/>
      <c r="H359" s="126"/>
      <c r="I359" s="127"/>
      <c r="J359" s="127"/>
      <c r="K359" s="127"/>
      <c r="L359" s="128"/>
      <c r="M359" s="128"/>
    </row>
    <row r="360" spans="7:13" ht="15" customHeight="1">
      <c r="G360" s="1"/>
      <c r="H360" s="126"/>
      <c r="I360" s="127"/>
      <c r="J360" s="127"/>
      <c r="K360" s="127"/>
      <c r="L360" s="128"/>
      <c r="M360" s="128"/>
    </row>
    <row r="361" spans="7:13" ht="15" customHeight="1">
      <c r="G361" s="1"/>
      <c r="H361" s="126"/>
      <c r="I361" s="127"/>
      <c r="J361" s="127"/>
      <c r="K361" s="127"/>
      <c r="L361" s="128"/>
      <c r="M361" s="128"/>
    </row>
    <row r="362" spans="7:13" ht="15" customHeight="1">
      <c r="G362" s="1"/>
      <c r="H362" s="126"/>
      <c r="I362" s="127"/>
      <c r="J362" s="127"/>
      <c r="K362" s="127"/>
      <c r="L362" s="128"/>
      <c r="M362" s="128"/>
    </row>
    <row r="363" spans="7:13" ht="15" customHeight="1">
      <c r="G363" s="1"/>
      <c r="H363" s="126"/>
      <c r="I363" s="127"/>
      <c r="J363" s="127"/>
      <c r="K363" s="127"/>
      <c r="L363" s="128"/>
      <c r="M363" s="128"/>
    </row>
    <row r="364" spans="7:13" ht="15" customHeight="1">
      <c r="G364" s="1"/>
      <c r="H364" s="126"/>
      <c r="I364" s="127"/>
      <c r="J364" s="127"/>
      <c r="K364" s="127"/>
      <c r="L364" s="128"/>
      <c r="M364" s="128"/>
    </row>
    <row r="365" spans="7:13" ht="15" customHeight="1">
      <c r="G365" s="1"/>
      <c r="H365" s="126"/>
      <c r="I365" s="127"/>
      <c r="J365" s="127"/>
      <c r="K365" s="127"/>
      <c r="L365" s="128"/>
      <c r="M365" s="128"/>
    </row>
    <row r="366" spans="7:13" ht="15" customHeight="1">
      <c r="G366" s="1"/>
      <c r="H366" s="126"/>
      <c r="I366" s="127"/>
      <c r="J366" s="127"/>
      <c r="K366" s="127"/>
      <c r="L366" s="128"/>
      <c r="M366" s="128"/>
    </row>
    <row r="367" spans="7:13" ht="15" customHeight="1">
      <c r="G367" s="1"/>
      <c r="H367" s="126"/>
      <c r="I367" s="127"/>
      <c r="J367" s="127"/>
      <c r="K367" s="127"/>
      <c r="L367" s="128"/>
      <c r="M367" s="128"/>
    </row>
    <row r="368" spans="7:13" ht="15" customHeight="1">
      <c r="G368" s="1"/>
      <c r="H368" s="126"/>
      <c r="I368" s="127"/>
      <c r="J368" s="127"/>
      <c r="K368" s="127"/>
      <c r="L368" s="128"/>
      <c r="M368" s="128"/>
    </row>
    <row r="369" spans="7:13" ht="15" customHeight="1">
      <c r="G369" s="1"/>
      <c r="H369" s="126"/>
      <c r="I369" s="127"/>
      <c r="J369" s="127"/>
      <c r="K369" s="127"/>
      <c r="L369" s="128"/>
      <c r="M369" s="128"/>
    </row>
    <row r="370" spans="7:13" ht="15" customHeight="1">
      <c r="G370" s="1"/>
      <c r="H370" s="126"/>
      <c r="I370" s="127"/>
      <c r="J370" s="127"/>
      <c r="K370" s="127"/>
      <c r="L370" s="128"/>
      <c r="M370" s="128"/>
    </row>
    <row r="371" spans="7:13" ht="15" customHeight="1">
      <c r="G371" s="1"/>
      <c r="H371" s="126"/>
      <c r="I371" s="127"/>
      <c r="J371" s="127"/>
      <c r="K371" s="127"/>
      <c r="L371" s="128"/>
      <c r="M371" s="128"/>
    </row>
    <row r="372" spans="7:13" ht="15" customHeight="1">
      <c r="G372" s="1"/>
      <c r="H372" s="126"/>
      <c r="I372" s="127"/>
      <c r="J372" s="127"/>
      <c r="K372" s="127"/>
      <c r="L372" s="128"/>
      <c r="M372" s="128"/>
    </row>
    <row r="373" spans="7:13" ht="15" customHeight="1">
      <c r="G373" s="1"/>
      <c r="H373" s="126"/>
      <c r="I373" s="127"/>
      <c r="J373" s="127"/>
      <c r="K373" s="127"/>
      <c r="L373" s="128"/>
      <c r="M373" s="128"/>
    </row>
    <row r="374" spans="7:13" ht="15" customHeight="1">
      <c r="G374" s="1"/>
      <c r="H374" s="126"/>
      <c r="I374" s="127"/>
      <c r="J374" s="127"/>
      <c r="K374" s="127"/>
      <c r="L374" s="128"/>
      <c r="M374" s="128"/>
    </row>
    <row r="375" spans="7:13" ht="15" customHeight="1">
      <c r="G375" s="1"/>
      <c r="H375" s="126"/>
      <c r="I375" s="127"/>
      <c r="J375" s="127"/>
      <c r="K375" s="127"/>
      <c r="L375" s="128"/>
      <c r="M375" s="128"/>
    </row>
    <row r="376" spans="7:13" ht="15" customHeight="1">
      <c r="G376" s="1"/>
      <c r="H376" s="126"/>
      <c r="I376" s="127"/>
      <c r="J376" s="127"/>
      <c r="K376" s="127"/>
      <c r="L376" s="128"/>
      <c r="M376" s="128"/>
    </row>
    <row r="377" spans="7:13" ht="15" customHeight="1">
      <c r="G377" s="1"/>
      <c r="H377" s="126"/>
      <c r="I377" s="127"/>
      <c r="J377" s="127"/>
      <c r="K377" s="127"/>
      <c r="L377" s="128"/>
      <c r="M377" s="128"/>
    </row>
    <row r="378" spans="7:13" ht="15" customHeight="1">
      <c r="G378" s="1"/>
      <c r="H378" s="126"/>
      <c r="I378" s="127"/>
      <c r="J378" s="127"/>
      <c r="K378" s="127"/>
      <c r="L378" s="128"/>
      <c r="M378" s="128"/>
    </row>
    <row r="379" spans="7:13" ht="15" customHeight="1">
      <c r="G379" s="1"/>
      <c r="H379" s="126"/>
      <c r="I379" s="127"/>
      <c r="J379" s="127"/>
      <c r="K379" s="127"/>
      <c r="L379" s="128"/>
      <c r="M379" s="128"/>
    </row>
    <row r="380" spans="7:13" ht="15" customHeight="1">
      <c r="G380" s="1"/>
      <c r="H380" s="126"/>
      <c r="I380" s="127"/>
      <c r="J380" s="127"/>
      <c r="K380" s="127"/>
      <c r="L380" s="128"/>
      <c r="M380" s="128"/>
    </row>
    <row r="381" spans="7:13" ht="15" customHeight="1">
      <c r="G381" s="1"/>
      <c r="H381" s="126"/>
      <c r="I381" s="127"/>
      <c r="J381" s="127"/>
      <c r="K381" s="127"/>
      <c r="L381" s="128"/>
      <c r="M381" s="128"/>
    </row>
    <row r="382" spans="7:13" ht="15" customHeight="1">
      <c r="G382" s="1"/>
      <c r="H382" s="126"/>
      <c r="I382" s="127"/>
      <c r="J382" s="127"/>
      <c r="K382" s="127"/>
      <c r="L382" s="128"/>
      <c r="M382" s="128"/>
    </row>
    <row r="383" spans="7:13" ht="15" customHeight="1">
      <c r="G383" s="1"/>
      <c r="H383" s="126"/>
      <c r="I383" s="127"/>
      <c r="J383" s="127"/>
      <c r="K383" s="127"/>
      <c r="L383" s="128"/>
      <c r="M383" s="128"/>
    </row>
    <row r="384" spans="7:13" ht="15" customHeight="1">
      <c r="G384" s="1"/>
      <c r="H384" s="126"/>
      <c r="I384" s="127"/>
      <c r="J384" s="127"/>
      <c r="K384" s="127"/>
      <c r="L384" s="128"/>
      <c r="M384" s="128"/>
    </row>
    <row r="385" spans="7:13" ht="15" customHeight="1">
      <c r="G385" s="1"/>
      <c r="H385" s="126"/>
      <c r="I385" s="127"/>
      <c r="J385" s="127"/>
      <c r="K385" s="127"/>
      <c r="L385" s="128"/>
      <c r="M385" s="128"/>
    </row>
    <row r="386" spans="7:13" ht="15" customHeight="1">
      <c r="G386" s="1"/>
      <c r="H386" s="126"/>
      <c r="I386" s="127"/>
      <c r="J386" s="127"/>
      <c r="K386" s="127"/>
      <c r="L386" s="128"/>
      <c r="M386" s="128"/>
    </row>
    <row r="387" spans="7:13" ht="15" customHeight="1">
      <c r="G387" s="1"/>
      <c r="H387" s="126"/>
      <c r="I387" s="127"/>
      <c r="J387" s="127"/>
      <c r="K387" s="127"/>
      <c r="L387" s="128"/>
      <c r="M387" s="128"/>
    </row>
    <row r="388" spans="7:13" ht="15" customHeight="1">
      <c r="G388" s="1"/>
      <c r="H388" s="126"/>
      <c r="I388" s="127"/>
      <c r="J388" s="127"/>
      <c r="K388" s="127"/>
      <c r="L388" s="128"/>
      <c r="M388" s="128"/>
    </row>
    <row r="389" spans="7:13" ht="15" customHeight="1">
      <c r="G389" s="1"/>
      <c r="H389" s="126"/>
      <c r="I389" s="127"/>
      <c r="J389" s="127"/>
      <c r="K389" s="127"/>
      <c r="L389" s="128"/>
      <c r="M389" s="128"/>
    </row>
    <row r="390" spans="7:13" ht="15" customHeight="1">
      <c r="G390" s="1"/>
      <c r="H390" s="126"/>
      <c r="I390" s="127"/>
      <c r="J390" s="127"/>
      <c r="K390" s="127"/>
      <c r="L390" s="128"/>
      <c r="M390" s="128"/>
    </row>
    <row r="391" spans="7:13" ht="15" customHeight="1">
      <c r="G391" s="1"/>
      <c r="H391" s="126"/>
      <c r="I391" s="127"/>
      <c r="J391" s="127"/>
      <c r="K391" s="127"/>
      <c r="L391" s="128"/>
      <c r="M391" s="128"/>
    </row>
    <row r="392" spans="7:13" ht="15" customHeight="1">
      <c r="G392" s="1"/>
      <c r="H392" s="126"/>
      <c r="I392" s="127"/>
      <c r="J392" s="127"/>
      <c r="K392" s="127"/>
      <c r="L392" s="128"/>
      <c r="M392" s="128"/>
    </row>
    <row r="393" spans="7:13" ht="15" customHeight="1">
      <c r="G393" s="1"/>
      <c r="H393" s="126"/>
      <c r="I393" s="127"/>
      <c r="J393" s="127"/>
      <c r="K393" s="127"/>
      <c r="L393" s="128"/>
      <c r="M393" s="128"/>
    </row>
    <row r="394" spans="7:13" ht="15" customHeight="1">
      <c r="G394" s="1"/>
      <c r="H394" s="126"/>
      <c r="I394" s="127"/>
      <c r="J394" s="127"/>
      <c r="K394" s="127"/>
      <c r="L394" s="128"/>
      <c r="M394" s="128"/>
    </row>
    <row r="395" spans="7:13" ht="15" customHeight="1">
      <c r="G395" s="1"/>
      <c r="H395" s="126"/>
      <c r="I395" s="127"/>
      <c r="J395" s="127"/>
      <c r="K395" s="127"/>
      <c r="L395" s="128"/>
      <c r="M395" s="128"/>
    </row>
    <row r="396" spans="7:13" ht="15" customHeight="1">
      <c r="G396" s="1"/>
      <c r="H396" s="126"/>
      <c r="I396" s="127"/>
      <c r="J396" s="127"/>
      <c r="K396" s="127"/>
      <c r="L396" s="128"/>
      <c r="M396" s="128"/>
    </row>
    <row r="397" spans="7:13" ht="15" customHeight="1">
      <c r="G397" s="1"/>
      <c r="H397" s="126"/>
      <c r="I397" s="127"/>
      <c r="J397" s="127"/>
      <c r="K397" s="127"/>
      <c r="L397" s="128"/>
      <c r="M397" s="128"/>
    </row>
    <row r="398" spans="7:13" ht="15" customHeight="1">
      <c r="G398" s="1"/>
      <c r="H398" s="126"/>
      <c r="I398" s="127"/>
      <c r="J398" s="127"/>
      <c r="K398" s="127"/>
      <c r="L398" s="128"/>
      <c r="M398" s="128"/>
    </row>
    <row r="399" spans="7:13" ht="15" customHeight="1">
      <c r="G399" s="1"/>
      <c r="H399" s="126"/>
      <c r="I399" s="127"/>
      <c r="J399" s="127"/>
      <c r="K399" s="127"/>
      <c r="L399" s="128"/>
      <c r="M399" s="128"/>
    </row>
    <row r="400" spans="7:13" ht="15" customHeight="1">
      <c r="G400" s="1"/>
      <c r="H400" s="126"/>
      <c r="I400" s="127"/>
      <c r="J400" s="127"/>
      <c r="K400" s="127"/>
      <c r="L400" s="128"/>
      <c r="M400" s="128"/>
    </row>
    <row r="401" spans="7:13" ht="15" customHeight="1">
      <c r="G401" s="1"/>
      <c r="H401" s="126"/>
      <c r="I401" s="127"/>
      <c r="J401" s="127"/>
      <c r="K401" s="127"/>
      <c r="L401" s="128"/>
      <c r="M401" s="128"/>
    </row>
    <row r="402" spans="7:13" ht="15" customHeight="1">
      <c r="G402" s="1"/>
      <c r="H402" s="126"/>
      <c r="I402" s="127"/>
      <c r="J402" s="127"/>
      <c r="K402" s="127"/>
      <c r="L402" s="128"/>
      <c r="M402" s="128"/>
    </row>
    <row r="403" spans="7:13" ht="15" customHeight="1">
      <c r="G403" s="1"/>
      <c r="H403" s="126"/>
      <c r="I403" s="127"/>
      <c r="J403" s="127"/>
      <c r="K403" s="127"/>
      <c r="L403" s="128"/>
      <c r="M403" s="128"/>
    </row>
    <row r="404" spans="7:13" ht="15" customHeight="1">
      <c r="G404" s="1"/>
      <c r="H404" s="126"/>
      <c r="I404" s="127"/>
      <c r="J404" s="127"/>
      <c r="K404" s="127"/>
      <c r="L404" s="128"/>
      <c r="M404" s="128"/>
    </row>
    <row r="405" spans="7:13" ht="15" customHeight="1">
      <c r="G405" s="1"/>
      <c r="H405" s="126"/>
      <c r="I405" s="127"/>
      <c r="J405" s="127"/>
      <c r="K405" s="127"/>
      <c r="L405" s="128"/>
      <c r="M405" s="128"/>
    </row>
    <row r="406" spans="7:13" ht="15" customHeight="1">
      <c r="G406" s="1"/>
      <c r="H406" s="126"/>
      <c r="I406" s="127"/>
      <c r="J406" s="127"/>
      <c r="K406" s="127"/>
      <c r="L406" s="128"/>
      <c r="M406" s="128"/>
    </row>
    <row r="407" spans="7:13" ht="15" customHeight="1">
      <c r="G407" s="1"/>
      <c r="H407" s="126"/>
      <c r="I407" s="127"/>
      <c r="J407" s="127"/>
      <c r="K407" s="127"/>
      <c r="L407" s="128"/>
      <c r="M407" s="128"/>
    </row>
    <row r="408" spans="7:13" ht="15" customHeight="1">
      <c r="G408" s="1"/>
      <c r="H408" s="126"/>
      <c r="I408" s="127"/>
      <c r="J408" s="127"/>
      <c r="K408" s="127"/>
      <c r="L408" s="128"/>
      <c r="M408" s="128"/>
    </row>
    <row r="409" spans="7:13" ht="15" customHeight="1">
      <c r="G409" s="1"/>
      <c r="H409" s="126"/>
      <c r="I409" s="127"/>
      <c r="J409" s="127"/>
      <c r="K409" s="127"/>
      <c r="L409" s="128"/>
      <c r="M409" s="128"/>
    </row>
    <row r="410" spans="7:13" ht="15" customHeight="1">
      <c r="G410" s="1"/>
      <c r="H410" s="126"/>
      <c r="I410" s="127"/>
      <c r="J410" s="127"/>
      <c r="K410" s="127"/>
      <c r="L410" s="128"/>
      <c r="M410" s="128"/>
    </row>
    <row r="411" spans="7:13" ht="15" customHeight="1">
      <c r="G411" s="1"/>
      <c r="H411" s="126"/>
      <c r="I411" s="127"/>
      <c r="J411" s="127"/>
      <c r="K411" s="127"/>
      <c r="L411" s="128"/>
      <c r="M411" s="128"/>
    </row>
    <row r="412" spans="7:13" ht="15" customHeight="1">
      <c r="G412" s="1"/>
      <c r="H412" s="126"/>
      <c r="I412" s="127"/>
      <c r="J412" s="127"/>
      <c r="K412" s="127"/>
      <c r="L412" s="128"/>
      <c r="M412" s="128"/>
    </row>
    <row r="413" spans="7:13" ht="15" customHeight="1">
      <c r="G413" s="1"/>
      <c r="H413" s="126"/>
      <c r="I413" s="127"/>
      <c r="J413" s="127"/>
      <c r="K413" s="127"/>
      <c r="L413" s="128"/>
      <c r="M413" s="128"/>
    </row>
    <row r="414" spans="7:13" ht="15" customHeight="1">
      <c r="G414" s="1"/>
      <c r="H414" s="126"/>
      <c r="I414" s="127"/>
      <c r="J414" s="127"/>
      <c r="K414" s="127"/>
      <c r="L414" s="128"/>
      <c r="M414" s="128"/>
    </row>
    <row r="415" spans="7:13" ht="15" customHeight="1">
      <c r="G415" s="1"/>
      <c r="H415" s="126"/>
      <c r="I415" s="127"/>
      <c r="J415" s="127"/>
      <c r="K415" s="127"/>
      <c r="L415" s="128"/>
      <c r="M415" s="128"/>
    </row>
    <row r="416" spans="7:13" ht="15" customHeight="1">
      <c r="G416" s="1"/>
      <c r="H416" s="126"/>
      <c r="I416" s="127"/>
      <c r="J416" s="127"/>
      <c r="K416" s="127"/>
      <c r="L416" s="128"/>
      <c r="M416" s="128"/>
    </row>
    <row r="417" spans="7:13" ht="15" customHeight="1">
      <c r="G417" s="1"/>
      <c r="H417" s="126"/>
      <c r="I417" s="127"/>
      <c r="J417" s="127"/>
      <c r="K417" s="127"/>
      <c r="L417" s="128"/>
      <c r="M417" s="128"/>
    </row>
    <row r="418" spans="7:13" ht="15" customHeight="1">
      <c r="G418" s="1"/>
      <c r="H418" s="126"/>
      <c r="I418" s="127"/>
      <c r="J418" s="127"/>
      <c r="K418" s="127"/>
      <c r="L418" s="128"/>
      <c r="M418" s="128"/>
    </row>
    <row r="419" spans="7:13" ht="15" customHeight="1">
      <c r="G419" s="1"/>
      <c r="H419" s="126"/>
      <c r="I419" s="127"/>
      <c r="J419" s="127"/>
      <c r="K419" s="127"/>
      <c r="L419" s="128"/>
      <c r="M419" s="128"/>
    </row>
    <row r="420" spans="7:13" ht="15" customHeight="1">
      <c r="G420" s="1"/>
      <c r="H420" s="126"/>
      <c r="I420" s="127"/>
      <c r="J420" s="127"/>
      <c r="K420" s="127"/>
      <c r="L420" s="128"/>
      <c r="M420" s="128"/>
    </row>
    <row r="421" spans="7:13" ht="15" customHeight="1">
      <c r="G421" s="1"/>
      <c r="H421" s="126"/>
      <c r="I421" s="127"/>
      <c r="J421" s="127"/>
      <c r="K421" s="127"/>
      <c r="L421" s="128"/>
      <c r="M421" s="128"/>
    </row>
    <row r="422" spans="7:13" ht="15" customHeight="1">
      <c r="G422" s="1"/>
      <c r="H422" s="126"/>
      <c r="I422" s="127"/>
      <c r="J422" s="127"/>
      <c r="K422" s="127"/>
      <c r="L422" s="128"/>
      <c r="M422" s="128"/>
    </row>
    <row r="423" spans="7:13" ht="15" customHeight="1">
      <c r="G423" s="1"/>
      <c r="H423" s="126"/>
      <c r="I423" s="127"/>
      <c r="J423" s="127"/>
      <c r="K423" s="127"/>
      <c r="L423" s="128"/>
      <c r="M423" s="128"/>
    </row>
    <row r="424" spans="7:13" ht="15" customHeight="1">
      <c r="G424" s="1"/>
      <c r="H424" s="126"/>
      <c r="I424" s="127"/>
      <c r="J424" s="127"/>
      <c r="K424" s="127"/>
      <c r="L424" s="128"/>
      <c r="M424" s="128"/>
    </row>
    <row r="425" spans="7:13" ht="15" customHeight="1">
      <c r="G425" s="1"/>
      <c r="H425" s="126"/>
      <c r="I425" s="127"/>
      <c r="J425" s="127"/>
      <c r="K425" s="127"/>
      <c r="L425" s="128"/>
      <c r="M425" s="128"/>
    </row>
    <row r="426" spans="7:13" ht="15" customHeight="1">
      <c r="G426" s="1"/>
      <c r="H426" s="126"/>
      <c r="I426" s="127"/>
      <c r="J426" s="127"/>
      <c r="K426" s="127"/>
      <c r="L426" s="128"/>
      <c r="M426" s="128"/>
    </row>
    <row r="427" spans="7:13" ht="15" customHeight="1">
      <c r="G427" s="1"/>
      <c r="H427" s="126"/>
      <c r="I427" s="127"/>
      <c r="J427" s="127"/>
      <c r="K427" s="127"/>
      <c r="L427" s="128"/>
      <c r="M427" s="128"/>
    </row>
    <row r="428" spans="7:13" ht="15" customHeight="1">
      <c r="G428" s="1"/>
      <c r="H428" s="126"/>
      <c r="I428" s="127"/>
      <c r="J428" s="127"/>
      <c r="K428" s="127"/>
      <c r="L428" s="128"/>
      <c r="M428" s="128"/>
    </row>
    <row r="429" spans="7:13" ht="15" customHeight="1">
      <c r="G429" s="1"/>
      <c r="H429" s="126"/>
      <c r="I429" s="127"/>
      <c r="J429" s="127"/>
      <c r="K429" s="127"/>
      <c r="L429" s="128"/>
      <c r="M429" s="128"/>
    </row>
    <row r="430" spans="7:13" ht="15" customHeight="1">
      <c r="G430" s="1"/>
      <c r="H430" s="126"/>
      <c r="I430" s="127"/>
      <c r="J430" s="127"/>
      <c r="K430" s="127"/>
      <c r="L430" s="128"/>
      <c r="M430" s="128"/>
    </row>
    <row r="431" spans="7:13" ht="15" customHeight="1">
      <c r="G431" s="1"/>
      <c r="H431" s="126"/>
      <c r="I431" s="127"/>
      <c r="J431" s="127"/>
      <c r="K431" s="127"/>
      <c r="L431" s="128"/>
      <c r="M431" s="128"/>
    </row>
    <row r="432" spans="7:13" ht="15" customHeight="1">
      <c r="G432" s="1"/>
      <c r="H432" s="126"/>
      <c r="I432" s="127"/>
      <c r="J432" s="127"/>
      <c r="K432" s="127"/>
      <c r="L432" s="128"/>
      <c r="M432" s="128"/>
    </row>
    <row r="433" spans="7:13" ht="15" customHeight="1">
      <c r="G433" s="1"/>
      <c r="H433" s="126"/>
      <c r="I433" s="127"/>
      <c r="J433" s="127"/>
      <c r="K433" s="127"/>
      <c r="L433" s="128"/>
      <c r="M433" s="128"/>
    </row>
    <row r="434" spans="7:13" ht="15" customHeight="1">
      <c r="G434" s="1"/>
      <c r="H434" s="126"/>
      <c r="I434" s="127"/>
      <c r="J434" s="127"/>
      <c r="K434" s="127"/>
      <c r="L434" s="128"/>
      <c r="M434" s="128"/>
    </row>
    <row r="435" spans="7:13" ht="15" customHeight="1">
      <c r="G435" s="1"/>
      <c r="H435" s="126"/>
      <c r="I435" s="127"/>
      <c r="J435" s="127"/>
      <c r="K435" s="127"/>
      <c r="L435" s="128"/>
      <c r="M435" s="128"/>
    </row>
    <row r="436" spans="7:13" ht="15" customHeight="1">
      <c r="G436" s="1"/>
      <c r="H436" s="126"/>
      <c r="I436" s="127"/>
      <c r="J436" s="127"/>
      <c r="K436" s="127"/>
      <c r="L436" s="128"/>
      <c r="M436" s="128"/>
    </row>
    <row r="437" spans="7:13" ht="15" customHeight="1">
      <c r="G437" s="1"/>
      <c r="H437" s="126"/>
      <c r="I437" s="127"/>
      <c r="J437" s="127"/>
      <c r="K437" s="127"/>
      <c r="L437" s="128"/>
      <c r="M437" s="128"/>
    </row>
    <row r="438" spans="7:13" ht="15" customHeight="1">
      <c r="G438" s="1"/>
      <c r="H438" s="126"/>
      <c r="I438" s="127"/>
      <c r="J438" s="127"/>
      <c r="K438" s="127"/>
      <c r="L438" s="128"/>
      <c r="M438" s="128"/>
    </row>
    <row r="439" spans="7:13" ht="15" customHeight="1">
      <c r="G439" s="1"/>
      <c r="H439" s="126"/>
      <c r="I439" s="127"/>
      <c r="J439" s="127"/>
      <c r="K439" s="127"/>
      <c r="L439" s="128"/>
      <c r="M439" s="128"/>
    </row>
    <row r="440" spans="7:13" ht="15" customHeight="1">
      <c r="G440" s="1"/>
      <c r="H440" s="126"/>
      <c r="I440" s="127"/>
      <c r="J440" s="127"/>
      <c r="K440" s="127"/>
      <c r="L440" s="128"/>
      <c r="M440" s="128"/>
    </row>
    <row r="441" spans="7:13" ht="15" customHeight="1">
      <c r="G441" s="1"/>
      <c r="H441" s="126"/>
      <c r="I441" s="127"/>
      <c r="J441" s="127"/>
      <c r="K441" s="127"/>
      <c r="L441" s="128"/>
      <c r="M441" s="128"/>
    </row>
    <row r="442" spans="7:13" ht="15" customHeight="1">
      <c r="G442" s="1"/>
      <c r="H442" s="126"/>
      <c r="I442" s="127"/>
      <c r="J442" s="127"/>
      <c r="K442" s="127"/>
      <c r="L442" s="128"/>
      <c r="M442" s="128"/>
    </row>
    <row r="443" spans="7:13" ht="15" customHeight="1">
      <c r="G443" s="1"/>
      <c r="H443" s="126"/>
      <c r="I443" s="127"/>
      <c r="J443" s="127"/>
      <c r="K443" s="127"/>
      <c r="L443" s="128"/>
      <c r="M443" s="128"/>
    </row>
    <row r="444" spans="7:13" ht="15" customHeight="1">
      <c r="G444" s="1"/>
      <c r="H444" s="126"/>
      <c r="I444" s="127"/>
      <c r="J444" s="127"/>
      <c r="K444" s="127"/>
      <c r="L444" s="128"/>
      <c r="M444" s="128"/>
    </row>
    <row r="445" spans="7:13" ht="15" customHeight="1">
      <c r="G445" s="1"/>
      <c r="H445" s="126"/>
      <c r="I445" s="127"/>
      <c r="J445" s="127"/>
      <c r="K445" s="127"/>
      <c r="L445" s="128"/>
      <c r="M445" s="128"/>
    </row>
    <row r="446" spans="7:13" ht="15" customHeight="1">
      <c r="G446" s="1"/>
      <c r="H446" s="126"/>
      <c r="I446" s="127"/>
      <c r="J446" s="127"/>
      <c r="K446" s="127"/>
      <c r="L446" s="128"/>
      <c r="M446" s="128"/>
    </row>
    <row r="447" spans="7:13" ht="15" customHeight="1">
      <c r="G447" s="1"/>
      <c r="H447" s="126"/>
      <c r="I447" s="127"/>
      <c r="J447" s="127"/>
      <c r="K447" s="127"/>
      <c r="L447" s="128"/>
      <c r="M447" s="128"/>
    </row>
    <row r="448" spans="7:13" ht="15" customHeight="1">
      <c r="G448" s="1"/>
      <c r="H448" s="126"/>
      <c r="I448" s="127"/>
      <c r="J448" s="127"/>
      <c r="K448" s="127"/>
      <c r="L448" s="128"/>
      <c r="M448" s="128"/>
    </row>
    <row r="449" spans="7:13" ht="15" customHeight="1">
      <c r="G449" s="1"/>
      <c r="H449" s="126"/>
      <c r="I449" s="127"/>
      <c r="J449" s="127"/>
      <c r="K449" s="127"/>
      <c r="L449" s="128"/>
      <c r="M449" s="128"/>
    </row>
    <row r="450" spans="7:13" ht="15" customHeight="1">
      <c r="G450" s="1"/>
      <c r="H450" s="126"/>
      <c r="I450" s="127"/>
      <c r="J450" s="127"/>
      <c r="K450" s="127"/>
      <c r="L450" s="128"/>
      <c r="M450" s="128"/>
    </row>
    <row r="451" spans="7:13" ht="15" customHeight="1">
      <c r="G451" s="1"/>
      <c r="H451" s="126"/>
      <c r="I451" s="127"/>
      <c r="J451" s="127"/>
      <c r="K451" s="127"/>
      <c r="L451" s="128"/>
      <c r="M451" s="128"/>
    </row>
    <row r="452" spans="7:13" ht="15" customHeight="1">
      <c r="G452" s="1"/>
      <c r="H452" s="126"/>
      <c r="I452" s="127"/>
      <c r="J452" s="127"/>
      <c r="K452" s="127"/>
      <c r="L452" s="128"/>
      <c r="M452" s="128"/>
    </row>
    <row r="453" spans="7:13" ht="15" customHeight="1">
      <c r="G453" s="1"/>
      <c r="H453" s="126"/>
      <c r="I453" s="127"/>
      <c r="J453" s="127"/>
      <c r="K453" s="127"/>
      <c r="L453" s="128"/>
      <c r="M453" s="128"/>
    </row>
    <row r="454" spans="7:13" ht="15" customHeight="1">
      <c r="G454" s="1"/>
      <c r="H454" s="126"/>
      <c r="I454" s="127"/>
      <c r="J454" s="127"/>
      <c r="K454" s="127"/>
      <c r="L454" s="128"/>
      <c r="M454" s="128"/>
    </row>
    <row r="455" spans="7:13" ht="15" customHeight="1">
      <c r="G455" s="1"/>
      <c r="H455" s="126"/>
      <c r="I455" s="127"/>
      <c r="J455" s="127"/>
      <c r="K455" s="127"/>
      <c r="L455" s="128"/>
      <c r="M455" s="128"/>
    </row>
    <row r="456" spans="7:13" ht="15" customHeight="1">
      <c r="G456" s="1"/>
      <c r="H456" s="126"/>
      <c r="I456" s="127"/>
      <c r="J456" s="127"/>
      <c r="K456" s="127"/>
      <c r="L456" s="128"/>
      <c r="M456" s="128"/>
    </row>
    <row r="457" spans="7:13" ht="15" customHeight="1">
      <c r="G457" s="1"/>
      <c r="H457" s="126"/>
      <c r="I457" s="127"/>
      <c r="J457" s="127"/>
      <c r="K457" s="127"/>
      <c r="L457" s="128"/>
      <c r="M457" s="128"/>
    </row>
    <row r="458" spans="7:13" ht="15" customHeight="1">
      <c r="G458" s="1"/>
      <c r="H458" s="126"/>
      <c r="I458" s="127"/>
      <c r="J458" s="127"/>
      <c r="K458" s="127"/>
      <c r="L458" s="128"/>
      <c r="M458" s="128"/>
    </row>
    <row r="459" spans="7:13" ht="15" customHeight="1">
      <c r="G459" s="1"/>
      <c r="H459" s="126"/>
      <c r="I459" s="127"/>
      <c r="J459" s="127"/>
      <c r="K459" s="127"/>
      <c r="L459" s="128"/>
      <c r="M459" s="128"/>
    </row>
    <row r="460" spans="7:13" ht="15" customHeight="1">
      <c r="G460" s="1"/>
      <c r="H460" s="126"/>
      <c r="I460" s="127"/>
      <c r="J460" s="127"/>
      <c r="K460" s="127"/>
      <c r="L460" s="128"/>
      <c r="M460" s="128"/>
    </row>
    <row r="461" spans="7:13" ht="15" customHeight="1">
      <c r="G461" s="1"/>
      <c r="H461" s="126"/>
      <c r="I461" s="127"/>
      <c r="J461" s="127"/>
      <c r="K461" s="127"/>
      <c r="L461" s="128"/>
      <c r="M461" s="128"/>
    </row>
    <row r="462" spans="7:13" ht="15" customHeight="1">
      <c r="G462" s="1"/>
      <c r="H462" s="126"/>
      <c r="I462" s="127"/>
      <c r="J462" s="127"/>
      <c r="K462" s="127"/>
      <c r="L462" s="128"/>
      <c r="M462" s="128"/>
    </row>
    <row r="463" spans="7:13" ht="15" customHeight="1">
      <c r="G463" s="1"/>
      <c r="H463" s="126"/>
      <c r="I463" s="127"/>
      <c r="J463" s="127"/>
      <c r="K463" s="127"/>
      <c r="L463" s="128"/>
      <c r="M463" s="128"/>
    </row>
    <row r="464" spans="7:13" ht="15" customHeight="1">
      <c r="G464" s="1"/>
      <c r="H464" s="126"/>
      <c r="I464" s="127"/>
      <c r="J464" s="127"/>
      <c r="K464" s="127"/>
      <c r="L464" s="128"/>
      <c r="M464" s="128"/>
    </row>
    <row r="465" spans="7:13" ht="15" customHeight="1">
      <c r="G465" s="1"/>
      <c r="H465" s="126"/>
      <c r="I465" s="127"/>
      <c r="J465" s="127"/>
      <c r="K465" s="127"/>
      <c r="L465" s="128"/>
      <c r="M465" s="128"/>
    </row>
    <row r="466" spans="7:13" ht="15" customHeight="1">
      <c r="G466" s="1"/>
      <c r="H466" s="126"/>
      <c r="I466" s="127"/>
      <c r="J466" s="127"/>
      <c r="K466" s="127"/>
      <c r="L466" s="128"/>
      <c r="M466" s="128"/>
    </row>
    <row r="467" spans="7:13" ht="15" customHeight="1">
      <c r="G467" s="1"/>
      <c r="H467" s="126"/>
      <c r="I467" s="127"/>
      <c r="J467" s="127"/>
      <c r="K467" s="127"/>
      <c r="L467" s="128"/>
      <c r="M467" s="128"/>
    </row>
    <row r="468" spans="7:13" ht="15" customHeight="1">
      <c r="G468" s="1"/>
      <c r="H468" s="126"/>
      <c r="I468" s="127"/>
      <c r="J468" s="127"/>
      <c r="K468" s="127"/>
      <c r="L468" s="128"/>
      <c r="M468" s="128"/>
    </row>
    <row r="469" spans="7:13" ht="15" customHeight="1">
      <c r="G469" s="1"/>
      <c r="H469" s="126"/>
      <c r="I469" s="127"/>
      <c r="J469" s="127"/>
      <c r="K469" s="127"/>
      <c r="L469" s="128"/>
      <c r="M469" s="128"/>
    </row>
    <row r="470" spans="7:13" ht="15" customHeight="1">
      <c r="G470" s="1"/>
      <c r="H470" s="126"/>
      <c r="I470" s="127"/>
      <c r="J470" s="127"/>
      <c r="K470" s="127"/>
      <c r="L470" s="128"/>
      <c r="M470" s="128"/>
    </row>
    <row r="471" spans="7:13" ht="15" customHeight="1">
      <c r="G471" s="1"/>
      <c r="H471" s="126"/>
      <c r="I471" s="127"/>
      <c r="J471" s="127"/>
      <c r="K471" s="127"/>
      <c r="L471" s="128"/>
      <c r="M471" s="128"/>
    </row>
    <row r="472" spans="7:13" ht="15" customHeight="1">
      <c r="G472" s="1"/>
      <c r="H472" s="126"/>
      <c r="I472" s="127"/>
      <c r="J472" s="127"/>
      <c r="K472" s="127"/>
      <c r="L472" s="128"/>
      <c r="M472" s="128"/>
    </row>
    <row r="473" spans="7:13" ht="15" customHeight="1">
      <c r="G473" s="1"/>
      <c r="H473" s="126"/>
      <c r="I473" s="127"/>
      <c r="J473" s="127"/>
      <c r="K473" s="127"/>
      <c r="L473" s="128"/>
      <c r="M473" s="128"/>
    </row>
    <row r="474" spans="7:13" ht="15" customHeight="1">
      <c r="G474" s="1"/>
      <c r="H474" s="126"/>
      <c r="I474" s="127"/>
      <c r="J474" s="127"/>
      <c r="K474" s="127"/>
      <c r="L474" s="128"/>
      <c r="M474" s="128"/>
    </row>
    <row r="475" spans="7:13" ht="15" customHeight="1">
      <c r="G475" s="1"/>
      <c r="H475" s="126"/>
      <c r="I475" s="127"/>
      <c r="J475" s="127"/>
      <c r="K475" s="127"/>
      <c r="L475" s="128"/>
      <c r="M475" s="128"/>
    </row>
    <row r="476" spans="7:13" ht="15" customHeight="1">
      <c r="G476" s="1"/>
      <c r="H476" s="126"/>
      <c r="I476" s="127"/>
      <c r="J476" s="127"/>
      <c r="K476" s="127"/>
      <c r="L476" s="128"/>
      <c r="M476" s="128"/>
    </row>
    <row r="477" spans="7:13" ht="15" customHeight="1">
      <c r="G477" s="1"/>
      <c r="H477" s="126"/>
      <c r="I477" s="127"/>
      <c r="J477" s="127"/>
      <c r="K477" s="127"/>
      <c r="L477" s="128"/>
      <c r="M477" s="128"/>
    </row>
    <row r="478" spans="7:13" ht="15" customHeight="1">
      <c r="G478" s="1"/>
      <c r="H478" s="126"/>
      <c r="I478" s="127"/>
      <c r="J478" s="127"/>
      <c r="K478" s="127"/>
      <c r="L478" s="128"/>
      <c r="M478" s="128"/>
    </row>
    <row r="479" spans="7:13" ht="15" customHeight="1">
      <c r="G479" s="1"/>
      <c r="H479" s="126"/>
      <c r="I479" s="127"/>
      <c r="J479" s="127"/>
      <c r="K479" s="127"/>
      <c r="L479" s="128"/>
      <c r="M479" s="128"/>
    </row>
    <row r="480" spans="7:13" ht="15" customHeight="1">
      <c r="G480" s="1"/>
      <c r="H480" s="126"/>
      <c r="I480" s="127"/>
      <c r="J480" s="127"/>
      <c r="K480" s="127"/>
      <c r="L480" s="128"/>
      <c r="M480" s="128"/>
    </row>
    <row r="481" spans="7:13" ht="15" customHeight="1">
      <c r="G481" s="1"/>
      <c r="H481" s="126"/>
      <c r="I481" s="127"/>
      <c r="J481" s="127"/>
      <c r="K481" s="127"/>
      <c r="L481" s="128"/>
      <c r="M481" s="128"/>
    </row>
    <row r="482" spans="7:13" ht="15" customHeight="1">
      <c r="G482" s="1"/>
      <c r="H482" s="126"/>
      <c r="I482" s="127"/>
      <c r="J482" s="127"/>
      <c r="K482" s="127"/>
      <c r="L482" s="128"/>
      <c r="M482" s="128"/>
    </row>
    <row r="483" spans="7:13" ht="15" customHeight="1">
      <c r="G483" s="1"/>
      <c r="H483" s="126"/>
      <c r="I483" s="127"/>
      <c r="J483" s="127"/>
      <c r="K483" s="127"/>
      <c r="L483" s="128"/>
      <c r="M483" s="128"/>
    </row>
    <row r="484" spans="7:13" ht="15" customHeight="1">
      <c r="G484" s="1"/>
      <c r="H484" s="126"/>
      <c r="I484" s="127"/>
      <c r="J484" s="127"/>
      <c r="K484" s="127"/>
      <c r="L484" s="128"/>
      <c r="M484" s="128"/>
    </row>
    <row r="485" spans="7:13" ht="15" customHeight="1">
      <c r="G485" s="1"/>
      <c r="H485" s="126"/>
      <c r="I485" s="127"/>
      <c r="J485" s="127"/>
      <c r="K485" s="127"/>
      <c r="L485" s="128"/>
      <c r="M485" s="128"/>
    </row>
    <row r="486" spans="7:13" ht="15" customHeight="1">
      <c r="G486" s="1"/>
      <c r="H486" s="126"/>
      <c r="I486" s="127"/>
      <c r="J486" s="127"/>
      <c r="K486" s="127"/>
      <c r="L486" s="128"/>
      <c r="M486" s="128"/>
    </row>
    <row r="487" spans="7:13" ht="15" customHeight="1">
      <c r="G487" s="1"/>
      <c r="H487" s="126"/>
      <c r="I487" s="127"/>
      <c r="J487" s="127"/>
      <c r="K487" s="127"/>
      <c r="L487" s="128"/>
      <c r="M487" s="128"/>
    </row>
    <row r="488" spans="7:13" ht="15" customHeight="1">
      <c r="G488" s="1"/>
      <c r="H488" s="126"/>
      <c r="I488" s="127"/>
      <c r="J488" s="127"/>
      <c r="K488" s="127"/>
      <c r="L488" s="128"/>
      <c r="M488" s="128"/>
    </row>
    <row r="489" spans="7:13" ht="15" customHeight="1">
      <c r="G489" s="1"/>
      <c r="H489" s="126"/>
      <c r="I489" s="127"/>
      <c r="J489" s="127"/>
      <c r="K489" s="127"/>
      <c r="L489" s="128"/>
      <c r="M489" s="128"/>
    </row>
    <row r="490" spans="7:13" ht="15" customHeight="1">
      <c r="G490" s="1"/>
      <c r="H490" s="126"/>
      <c r="I490" s="127"/>
      <c r="J490" s="127"/>
      <c r="K490" s="127"/>
      <c r="L490" s="128"/>
      <c r="M490" s="128"/>
    </row>
    <row r="491" spans="7:13" ht="15" customHeight="1">
      <c r="G491" s="1"/>
      <c r="H491" s="126"/>
      <c r="I491" s="127"/>
      <c r="J491" s="127"/>
      <c r="K491" s="127"/>
      <c r="L491" s="128"/>
      <c r="M491" s="128"/>
    </row>
    <row r="492" spans="7:13" ht="15" customHeight="1">
      <c r="G492" s="1"/>
      <c r="H492" s="126"/>
      <c r="I492" s="127"/>
      <c r="J492" s="127"/>
      <c r="K492" s="127"/>
      <c r="L492" s="128"/>
      <c r="M492" s="128"/>
    </row>
    <row r="493" spans="7:13" ht="15" customHeight="1">
      <c r="G493" s="1"/>
      <c r="H493" s="126"/>
      <c r="I493" s="127"/>
      <c r="J493" s="127"/>
      <c r="K493" s="127"/>
      <c r="L493" s="128"/>
      <c r="M493" s="128"/>
    </row>
    <row r="494" spans="7:13" ht="15" customHeight="1">
      <c r="G494" s="1"/>
      <c r="H494" s="126"/>
      <c r="I494" s="127"/>
      <c r="J494" s="127"/>
      <c r="K494" s="127"/>
      <c r="L494" s="128"/>
      <c r="M494" s="128"/>
    </row>
    <row r="495" spans="7:13" ht="15" customHeight="1">
      <c r="G495" s="1"/>
      <c r="H495" s="126"/>
      <c r="I495" s="127"/>
      <c r="J495" s="127"/>
      <c r="K495" s="127"/>
      <c r="L495" s="128"/>
      <c r="M495" s="128"/>
    </row>
    <row r="496" spans="7:13" ht="15" customHeight="1">
      <c r="G496" s="1"/>
      <c r="H496" s="126"/>
      <c r="I496" s="127"/>
      <c r="J496" s="127"/>
      <c r="K496" s="127"/>
      <c r="L496" s="128"/>
      <c r="M496" s="128"/>
    </row>
    <row r="497" spans="7:13" ht="15" customHeight="1">
      <c r="G497" s="1"/>
      <c r="H497" s="126"/>
      <c r="I497" s="127"/>
      <c r="J497" s="127"/>
      <c r="K497" s="127"/>
      <c r="L497" s="128"/>
      <c r="M497" s="128"/>
    </row>
    <row r="498" spans="7:13" ht="15" customHeight="1">
      <c r="G498" s="1"/>
      <c r="H498" s="126"/>
      <c r="I498" s="127"/>
      <c r="J498" s="127"/>
      <c r="K498" s="127"/>
      <c r="L498" s="128"/>
      <c r="M498" s="128"/>
    </row>
    <row r="499" spans="7:13" ht="15" customHeight="1">
      <c r="G499" s="1"/>
      <c r="H499" s="126"/>
      <c r="I499" s="127"/>
      <c r="J499" s="127"/>
      <c r="K499" s="127"/>
      <c r="L499" s="128"/>
      <c r="M499" s="128"/>
    </row>
    <row r="500" spans="7:13" ht="15" customHeight="1">
      <c r="G500" s="1"/>
      <c r="H500" s="126"/>
      <c r="I500" s="127"/>
      <c r="J500" s="127"/>
      <c r="K500" s="127"/>
      <c r="L500" s="128"/>
      <c r="M500" s="128"/>
    </row>
    <row r="501" spans="7:13" ht="15" customHeight="1">
      <c r="G501" s="1"/>
      <c r="H501" s="126"/>
      <c r="I501" s="127"/>
      <c r="J501" s="127"/>
      <c r="K501" s="127"/>
      <c r="L501" s="128"/>
      <c r="M501" s="128"/>
    </row>
    <row r="502" spans="7:13" ht="15" customHeight="1">
      <c r="G502" s="1"/>
      <c r="H502" s="126"/>
      <c r="I502" s="127"/>
      <c r="J502" s="127"/>
      <c r="K502" s="127"/>
      <c r="L502" s="128"/>
      <c r="M502" s="128"/>
    </row>
    <row r="503" spans="7:13" ht="15" customHeight="1">
      <c r="G503" s="1"/>
      <c r="H503" s="126"/>
      <c r="I503" s="127"/>
      <c r="J503" s="127"/>
      <c r="K503" s="127"/>
      <c r="L503" s="128"/>
      <c r="M503" s="128"/>
    </row>
    <row r="504" spans="7:13" ht="15" customHeight="1">
      <c r="G504" s="1"/>
      <c r="H504" s="126"/>
      <c r="I504" s="127"/>
      <c r="J504" s="127"/>
      <c r="K504" s="127"/>
      <c r="L504" s="128"/>
      <c r="M504" s="128"/>
    </row>
    <row r="505" spans="7:13" ht="15" customHeight="1">
      <c r="G505" s="1"/>
      <c r="H505" s="126"/>
      <c r="I505" s="127"/>
      <c r="J505" s="127"/>
      <c r="K505" s="127"/>
      <c r="L505" s="128"/>
      <c r="M505" s="128"/>
    </row>
    <row r="506" spans="7:13" ht="15" customHeight="1">
      <c r="G506" s="1"/>
      <c r="H506" s="126"/>
      <c r="I506" s="127"/>
      <c r="J506" s="127"/>
      <c r="K506" s="127"/>
      <c r="L506" s="128"/>
      <c r="M506" s="128"/>
    </row>
    <row r="507" spans="7:13" ht="15" customHeight="1">
      <c r="G507" s="1"/>
      <c r="H507" s="126"/>
      <c r="I507" s="127"/>
      <c r="J507" s="127"/>
      <c r="K507" s="127"/>
      <c r="L507" s="128"/>
      <c r="M507" s="128"/>
    </row>
    <row r="508" spans="7:13" ht="15" customHeight="1">
      <c r="G508" s="1"/>
      <c r="H508" s="126"/>
      <c r="I508" s="127"/>
      <c r="J508" s="127"/>
      <c r="K508" s="127"/>
      <c r="L508" s="128"/>
      <c r="M508" s="128"/>
    </row>
    <row r="509" spans="7:13" ht="15" customHeight="1">
      <c r="G509" s="1"/>
      <c r="H509" s="126"/>
      <c r="I509" s="127"/>
      <c r="J509" s="127"/>
      <c r="K509" s="127"/>
      <c r="L509" s="128"/>
      <c r="M509" s="128"/>
    </row>
    <row r="510" spans="7:13" ht="15" customHeight="1">
      <c r="G510" s="1"/>
      <c r="H510" s="126"/>
      <c r="I510" s="127"/>
      <c r="J510" s="127"/>
      <c r="K510" s="127"/>
      <c r="L510" s="128"/>
      <c r="M510" s="128"/>
    </row>
    <row r="511" spans="7:13" ht="15" customHeight="1">
      <c r="G511" s="1"/>
      <c r="H511" s="126"/>
      <c r="I511" s="127"/>
      <c r="J511" s="127"/>
      <c r="K511" s="127"/>
      <c r="L511" s="128"/>
      <c r="M511" s="128"/>
    </row>
    <row r="512" spans="7:13" ht="15" customHeight="1">
      <c r="G512" s="1"/>
      <c r="H512" s="126"/>
      <c r="I512" s="127"/>
      <c r="J512" s="127"/>
      <c r="K512" s="127"/>
      <c r="L512" s="128"/>
      <c r="M512" s="128"/>
    </row>
    <row r="513" spans="7:13" ht="15" customHeight="1">
      <c r="G513" s="1"/>
      <c r="H513" s="126"/>
      <c r="I513" s="127"/>
      <c r="J513" s="127"/>
      <c r="K513" s="127"/>
      <c r="L513" s="128"/>
      <c r="M513" s="128"/>
    </row>
    <row r="514" spans="7:13" ht="15" customHeight="1">
      <c r="G514" s="1"/>
      <c r="H514" s="126"/>
      <c r="I514" s="127"/>
      <c r="J514" s="127"/>
      <c r="K514" s="127"/>
      <c r="L514" s="128"/>
      <c r="M514" s="128"/>
    </row>
    <row r="515" spans="7:13" ht="15" customHeight="1">
      <c r="G515" s="1"/>
      <c r="H515" s="126"/>
      <c r="I515" s="127"/>
      <c r="J515" s="127"/>
      <c r="K515" s="127"/>
      <c r="L515" s="128"/>
      <c r="M515" s="128"/>
    </row>
    <row r="516" spans="7:13" ht="15" customHeight="1">
      <c r="G516" s="1"/>
      <c r="H516" s="126"/>
      <c r="I516" s="127"/>
      <c r="J516" s="127"/>
      <c r="K516" s="127"/>
      <c r="L516" s="128"/>
      <c r="M516" s="128"/>
    </row>
    <row r="517" spans="7:13" ht="15" customHeight="1">
      <c r="G517" s="1"/>
      <c r="H517" s="126"/>
      <c r="I517" s="127"/>
      <c r="J517" s="127"/>
      <c r="K517" s="127"/>
      <c r="L517" s="128"/>
      <c r="M517" s="128"/>
    </row>
    <row r="518" spans="7:13" ht="15" customHeight="1">
      <c r="G518" s="1"/>
      <c r="H518" s="126"/>
      <c r="I518" s="127"/>
      <c r="J518" s="127"/>
      <c r="K518" s="127"/>
      <c r="L518" s="128"/>
      <c r="M518" s="128"/>
    </row>
    <row r="519" spans="7:13" ht="15" customHeight="1">
      <c r="G519" s="1"/>
      <c r="H519" s="126"/>
      <c r="I519" s="127"/>
      <c r="J519" s="127"/>
      <c r="K519" s="127"/>
      <c r="L519" s="128"/>
      <c r="M519" s="128"/>
    </row>
    <row r="520" spans="7:13" ht="15" customHeight="1">
      <c r="G520" s="1"/>
      <c r="H520" s="126"/>
      <c r="I520" s="127"/>
      <c r="J520" s="127"/>
      <c r="K520" s="127"/>
      <c r="L520" s="128"/>
      <c r="M520" s="128"/>
    </row>
    <row r="521" spans="7:13" ht="15" customHeight="1">
      <c r="G521" s="1"/>
      <c r="H521" s="126"/>
      <c r="I521" s="127"/>
      <c r="J521" s="127"/>
      <c r="K521" s="127"/>
      <c r="L521" s="128"/>
      <c r="M521" s="128"/>
    </row>
    <row r="522" spans="7:13" ht="15" customHeight="1">
      <c r="G522" s="1"/>
      <c r="H522" s="126"/>
      <c r="I522" s="127"/>
      <c r="J522" s="127"/>
      <c r="K522" s="127"/>
      <c r="L522" s="128"/>
      <c r="M522" s="128"/>
    </row>
    <row r="523" spans="7:13" ht="15" customHeight="1">
      <c r="G523" s="1"/>
      <c r="H523" s="126"/>
      <c r="I523" s="127"/>
      <c r="J523" s="127"/>
      <c r="K523" s="127"/>
      <c r="L523" s="128"/>
      <c r="M523" s="128"/>
    </row>
    <row r="524" spans="7:13" ht="15" customHeight="1">
      <c r="G524" s="1"/>
      <c r="H524" s="126"/>
      <c r="I524" s="127"/>
      <c r="J524" s="127"/>
      <c r="K524" s="127"/>
      <c r="L524" s="128"/>
      <c r="M524" s="128"/>
    </row>
    <row r="525" spans="7:13" ht="15" customHeight="1">
      <c r="G525" s="1"/>
      <c r="H525" s="126"/>
      <c r="I525" s="127"/>
      <c r="J525" s="127"/>
      <c r="K525" s="127"/>
      <c r="L525" s="128"/>
      <c r="M525" s="128"/>
    </row>
    <row r="526" spans="7:13" ht="15" customHeight="1">
      <c r="G526" s="1"/>
      <c r="H526" s="126"/>
      <c r="I526" s="127"/>
      <c r="J526" s="127"/>
      <c r="K526" s="127"/>
      <c r="L526" s="128"/>
      <c r="M526" s="128"/>
    </row>
    <row r="527" spans="7:13" ht="15" customHeight="1">
      <c r="G527" s="1"/>
      <c r="H527" s="126"/>
      <c r="I527" s="127"/>
      <c r="J527" s="127"/>
      <c r="K527" s="127"/>
      <c r="L527" s="128"/>
      <c r="M527" s="128"/>
    </row>
    <row r="528" spans="7:13" ht="15" customHeight="1">
      <c r="G528" s="1"/>
      <c r="H528" s="126"/>
      <c r="I528" s="127"/>
      <c r="J528" s="127"/>
      <c r="K528" s="127"/>
      <c r="L528" s="128"/>
      <c r="M528" s="128"/>
    </row>
    <row r="529" spans="7:13" ht="15" customHeight="1">
      <c r="G529" s="1"/>
      <c r="H529" s="126"/>
      <c r="I529" s="127"/>
      <c r="J529" s="127"/>
      <c r="K529" s="127"/>
      <c r="L529" s="128"/>
      <c r="M529" s="128"/>
    </row>
    <row r="530" spans="7:13" ht="15" customHeight="1">
      <c r="G530" s="1"/>
      <c r="H530" s="126"/>
      <c r="I530" s="127"/>
      <c r="J530" s="127"/>
      <c r="K530" s="127"/>
      <c r="L530" s="128"/>
      <c r="M530" s="128"/>
    </row>
    <row r="531" spans="7:13" ht="15" customHeight="1">
      <c r="G531" s="1"/>
      <c r="H531" s="126"/>
      <c r="I531" s="127"/>
      <c r="J531" s="127"/>
      <c r="K531" s="127"/>
      <c r="L531" s="128"/>
      <c r="M531" s="128"/>
    </row>
    <row r="532" spans="7:13" ht="15" customHeight="1">
      <c r="G532" s="1"/>
      <c r="H532" s="126"/>
      <c r="I532" s="127"/>
      <c r="J532" s="127"/>
      <c r="K532" s="127"/>
      <c r="L532" s="128"/>
      <c r="M532" s="130"/>
    </row>
    <row r="533" spans="7:13" ht="15" customHeight="1">
      <c r="G533" s="1"/>
      <c r="H533" s="126"/>
      <c r="I533" s="127"/>
      <c r="J533" s="127"/>
      <c r="K533" s="129"/>
      <c r="L533" s="130"/>
      <c r="M533" s="130"/>
    </row>
    <row r="534" spans="7:13" ht="15" customHeight="1">
      <c r="G534" s="1"/>
      <c r="H534" s="126"/>
      <c r="I534" s="127"/>
      <c r="J534" s="127"/>
      <c r="K534" s="129"/>
      <c r="L534" s="130"/>
      <c r="M534" s="130"/>
    </row>
    <row r="535" spans="7:13" ht="15" customHeight="1">
      <c r="G535" s="1"/>
      <c r="H535" s="126"/>
      <c r="I535" s="127"/>
      <c r="J535" s="129"/>
      <c r="K535" s="127"/>
      <c r="L535" s="130"/>
      <c r="M535" s="130"/>
    </row>
    <row r="536" spans="7:13" ht="15" customHeight="1">
      <c r="G536" s="1"/>
      <c r="H536" s="126"/>
      <c r="I536" s="127"/>
      <c r="J536" s="129"/>
      <c r="K536" s="127"/>
      <c r="L536" s="130"/>
      <c r="M536" s="128"/>
    </row>
    <row r="537" spans="7:13" ht="15" customHeight="1">
      <c r="G537" s="1"/>
      <c r="H537" s="126"/>
      <c r="I537" s="127"/>
      <c r="J537" s="127"/>
      <c r="K537" s="127"/>
      <c r="L537" s="128"/>
      <c r="M537" s="130"/>
    </row>
    <row r="538" spans="7:13" ht="15" customHeight="1">
      <c r="G538" s="1"/>
      <c r="H538" s="126"/>
      <c r="I538" s="127"/>
      <c r="J538" s="127"/>
      <c r="K538" s="132"/>
      <c r="L538" s="133"/>
    </row>
    <row r="539" spans="7:13" ht="15" customHeight="1">
      <c r="G539" s="1"/>
      <c r="H539" s="126"/>
      <c r="I539" s="127"/>
      <c r="J539" s="127"/>
    </row>
    <row r="540" spans="7:13" ht="15" customHeight="1">
      <c r="G540" s="1"/>
      <c r="H540" s="126"/>
      <c r="I540" s="127"/>
      <c r="J540" s="132"/>
    </row>
    <row r="541" spans="7:13" ht="15" customHeight="1">
      <c r="G541" s="1"/>
      <c r="H541" s="126"/>
      <c r="I541" s="127"/>
    </row>
    <row r="542" spans="7:13" ht="15" customHeight="1">
      <c r="G542" s="1"/>
      <c r="H542" s="126"/>
      <c r="I542" s="127"/>
    </row>
    <row r="543" spans="7:13" ht="15" customHeight="1">
      <c r="G543" s="1"/>
      <c r="H543" s="126"/>
      <c r="I543" s="127"/>
    </row>
    <row r="544" spans="7:13" ht="15" customHeight="1">
      <c r="G544" s="1"/>
      <c r="H544" s="126"/>
      <c r="I544" s="127"/>
    </row>
    <row r="545" spans="7:9" ht="15" customHeight="1">
      <c r="G545" s="1"/>
      <c r="H545" s="126"/>
      <c r="I545" s="127"/>
    </row>
    <row r="546" spans="7:9" ht="15" customHeight="1">
      <c r="G546" s="1"/>
      <c r="H546" s="126"/>
      <c r="I546" s="127"/>
    </row>
    <row r="547" spans="7:9" ht="15" customHeight="1">
      <c r="G547" s="1"/>
      <c r="H547" s="126"/>
      <c r="I547" s="129"/>
    </row>
    <row r="548" spans="7:9" ht="15" customHeight="1">
      <c r="G548" s="1"/>
      <c r="H548" s="126"/>
      <c r="I548" s="129"/>
    </row>
    <row r="549" spans="7:9" ht="15" customHeight="1">
      <c r="G549" s="1"/>
      <c r="H549" s="131"/>
      <c r="I549" s="127"/>
    </row>
    <row r="550" spans="7:9" ht="15" customHeight="1">
      <c r="G550" s="1"/>
      <c r="H550" s="131"/>
      <c r="I550" s="127"/>
    </row>
    <row r="551" spans="7:9" ht="15" customHeight="1">
      <c r="G551" s="1"/>
      <c r="H551" s="131"/>
      <c r="I551" s="127"/>
    </row>
    <row r="552" spans="7:9" ht="15" customHeight="1">
      <c r="G552" s="1"/>
      <c r="H552" s="214"/>
      <c r="I552" s="214"/>
    </row>
    <row r="553" spans="7:9" ht="15" customHeight="1">
      <c r="G553" s="1"/>
      <c r="H553" s="1"/>
      <c r="I553" s="1"/>
    </row>
    <row r="554" spans="7:9" ht="15" customHeight="1">
      <c r="G554" s="1"/>
      <c r="H554" s="1"/>
      <c r="I554" s="1"/>
    </row>
    <row r="555" spans="7:9" ht="15" customHeight="1">
      <c r="G555" s="1"/>
      <c r="H555" s="1"/>
      <c r="I555" s="1"/>
    </row>
    <row r="556" spans="7:9" ht="15" customHeight="1">
      <c r="G556" s="1"/>
      <c r="H556" s="1"/>
      <c r="I556" s="1"/>
    </row>
    <row r="557" spans="7:9" ht="15" customHeight="1">
      <c r="G557" s="1"/>
      <c r="H557" s="1"/>
      <c r="I557" s="1"/>
    </row>
    <row r="558" spans="7:9" ht="15" customHeight="1">
      <c r="G558" s="1"/>
      <c r="H558" s="1"/>
      <c r="I558" s="1"/>
    </row>
    <row r="559" spans="7:9" ht="15" customHeight="1">
      <c r="G559" s="1"/>
      <c r="H559" s="1"/>
      <c r="I559" s="1"/>
    </row>
    <row r="560" spans="7:9" ht="15" customHeight="1">
      <c r="G560" s="1"/>
      <c r="H560" s="1"/>
      <c r="I560" s="1"/>
    </row>
    <row r="561" spans="7:9" ht="15" customHeight="1">
      <c r="G561" s="1"/>
      <c r="H561" s="1"/>
      <c r="I561" s="1"/>
    </row>
    <row r="562" spans="7:9" ht="15" customHeight="1">
      <c r="G562" s="1"/>
      <c r="H562" s="1"/>
      <c r="I562" s="1"/>
    </row>
    <row r="563" spans="7:9" ht="15" customHeight="1">
      <c r="G563" s="1"/>
      <c r="H563" s="1"/>
      <c r="I563" s="1"/>
    </row>
    <row r="564" spans="7:9" ht="15" customHeight="1">
      <c r="G564" s="1"/>
      <c r="H564" s="1"/>
      <c r="I564" s="1"/>
    </row>
    <row r="565" spans="7:9" ht="15" customHeight="1">
      <c r="G565" s="1"/>
      <c r="H565" s="1"/>
      <c r="I565" s="1"/>
    </row>
    <row r="566" spans="7:9" ht="15" customHeight="1">
      <c r="G566" s="1"/>
      <c r="H566" s="1"/>
      <c r="I566" s="1"/>
    </row>
    <row r="567" spans="7:9" ht="15" customHeight="1">
      <c r="G567" s="1"/>
      <c r="H567" s="1"/>
      <c r="I567" s="1"/>
    </row>
    <row r="568" spans="7:9" ht="15" customHeight="1">
      <c r="G568" s="1"/>
      <c r="H568" s="1"/>
      <c r="I568" s="1"/>
    </row>
    <row r="569" spans="7:9" ht="15" customHeight="1">
      <c r="G569" s="1"/>
      <c r="H569" s="1"/>
      <c r="I569" s="1"/>
    </row>
    <row r="570" spans="7:9" ht="15" customHeight="1">
      <c r="G570" s="1"/>
      <c r="H570" s="1"/>
      <c r="I570" s="1"/>
    </row>
    <row r="571" spans="7:9" ht="15" customHeight="1">
      <c r="G571" s="1"/>
      <c r="H571" s="1"/>
      <c r="I571" s="1"/>
    </row>
    <row r="572" spans="7:9" ht="15" customHeight="1">
      <c r="G572" s="1"/>
      <c r="H572" s="1"/>
      <c r="I572" s="1"/>
    </row>
    <row r="573" spans="7:9" ht="15" customHeight="1">
      <c r="G573" s="1"/>
      <c r="H573" s="1"/>
      <c r="I573" s="1"/>
    </row>
    <row r="574" spans="7:9" ht="15" customHeight="1">
      <c r="G574" s="1"/>
      <c r="H574" s="1"/>
      <c r="I574" s="1"/>
    </row>
    <row r="575" spans="7:9" ht="15" customHeight="1">
      <c r="G575" s="1"/>
      <c r="H575" s="1"/>
      <c r="I575" s="1"/>
    </row>
    <row r="576" spans="7:9" ht="15" customHeight="1">
      <c r="G576" s="1"/>
      <c r="H576" s="1"/>
      <c r="I576" s="1"/>
    </row>
    <row r="577" spans="7:9" ht="15" customHeight="1">
      <c r="G577" s="1"/>
      <c r="H577" s="1"/>
      <c r="I577" s="1"/>
    </row>
    <row r="578" spans="7:9" ht="15" customHeight="1">
      <c r="G578" s="1"/>
      <c r="H578" s="1"/>
      <c r="I578" s="1"/>
    </row>
    <row r="579" spans="7:9" ht="15" customHeight="1">
      <c r="G579" s="1"/>
      <c r="H579" s="1"/>
      <c r="I579" s="1"/>
    </row>
    <row r="580" spans="7:9" ht="15" customHeight="1">
      <c r="G580" s="1"/>
      <c r="H580" s="1"/>
      <c r="I580" s="1"/>
    </row>
    <row r="581" spans="7:9" ht="15" customHeight="1">
      <c r="G581" s="1"/>
      <c r="H581" s="1"/>
      <c r="I581" s="1"/>
    </row>
    <row r="582" spans="7:9" ht="15" customHeight="1">
      <c r="G582" s="1"/>
      <c r="H582" s="1"/>
      <c r="I582" s="1"/>
    </row>
    <row r="583" spans="7:9" ht="15" customHeight="1">
      <c r="G583" s="1"/>
      <c r="H583" s="1"/>
      <c r="I583" s="1"/>
    </row>
    <row r="584" spans="7:9" ht="15" customHeight="1">
      <c r="G584" s="1"/>
      <c r="H584" s="1"/>
      <c r="I584" s="1"/>
    </row>
    <row r="585" spans="7:9" ht="15" customHeight="1">
      <c r="G585" s="1"/>
      <c r="H585" s="1"/>
      <c r="I585" s="1"/>
    </row>
    <row r="586" spans="7:9" ht="15" customHeight="1">
      <c r="G586" s="1"/>
      <c r="H586" s="1"/>
      <c r="I586" s="1"/>
    </row>
    <row r="587" spans="7:9" ht="15" customHeight="1">
      <c r="G587" s="1"/>
      <c r="H587" s="1"/>
      <c r="I587" s="1"/>
    </row>
    <row r="588" spans="7:9" ht="15" customHeight="1">
      <c r="G588" s="1"/>
      <c r="H588" s="1"/>
      <c r="I588" s="1"/>
    </row>
    <row r="589" spans="7:9" ht="15" customHeight="1">
      <c r="G589" s="1"/>
      <c r="H589" s="1"/>
      <c r="I589" s="1"/>
    </row>
    <row r="590" spans="7:9" ht="15" customHeight="1">
      <c r="G590" s="1"/>
      <c r="H590" s="1"/>
      <c r="I590" s="1"/>
    </row>
    <row r="591" spans="7:9" ht="15" customHeight="1">
      <c r="G591" s="1"/>
      <c r="H591" s="1"/>
      <c r="I591" s="1"/>
    </row>
    <row r="592" spans="7:9" ht="15" customHeight="1">
      <c r="G592" s="1"/>
      <c r="H592" s="1"/>
      <c r="I592" s="1"/>
    </row>
    <row r="593" spans="7:9" ht="15" customHeight="1">
      <c r="G593" s="1"/>
      <c r="H593" s="1"/>
      <c r="I593" s="1"/>
    </row>
    <row r="594" spans="7:9" ht="15" customHeight="1">
      <c r="G594" s="1"/>
      <c r="H594" s="1"/>
      <c r="I594" s="1"/>
    </row>
    <row r="595" spans="7:9" ht="15" customHeight="1">
      <c r="G595" s="1"/>
      <c r="H595" s="1"/>
      <c r="I595" s="1"/>
    </row>
    <row r="596" spans="7:9" ht="15" customHeight="1">
      <c r="G596" s="1"/>
      <c r="H596" s="1"/>
      <c r="I596" s="1"/>
    </row>
    <row r="597" spans="7:9" ht="15" customHeight="1">
      <c r="G597" s="1"/>
      <c r="H597" s="1"/>
      <c r="I597" s="1"/>
    </row>
    <row r="598" spans="7:9" ht="15" customHeight="1">
      <c r="G598" s="1"/>
      <c r="H598" s="1"/>
      <c r="I598" s="1"/>
    </row>
    <row r="599" spans="7:9" ht="15" customHeight="1">
      <c r="G599" s="1"/>
      <c r="H599" s="1"/>
      <c r="I599" s="1"/>
    </row>
    <row r="600" spans="7:9" ht="15" customHeight="1">
      <c r="G600" s="1"/>
      <c r="H600" s="1"/>
      <c r="I600" s="1"/>
    </row>
    <row r="601" spans="7:9" ht="15" customHeight="1">
      <c r="G601" s="1"/>
      <c r="H601" s="1"/>
      <c r="I601" s="1"/>
    </row>
    <row r="602" spans="7:9" ht="15" customHeight="1">
      <c r="G602" s="1"/>
      <c r="H602" s="1"/>
      <c r="I602" s="1"/>
    </row>
    <row r="603" spans="7:9" ht="15" customHeight="1">
      <c r="G603" s="1"/>
      <c r="H603" s="1"/>
      <c r="I603" s="1"/>
    </row>
    <row r="604" spans="7:9" ht="15" customHeight="1">
      <c r="G604" s="1"/>
      <c r="H604" s="1"/>
      <c r="I604" s="1"/>
    </row>
    <row r="605" spans="7:9" ht="15" customHeight="1">
      <c r="G605" s="1"/>
      <c r="H605" s="1"/>
      <c r="I605" s="1"/>
    </row>
    <row r="606" spans="7:9" ht="15" customHeight="1">
      <c r="G606" s="1"/>
      <c r="H606" s="1"/>
      <c r="I606" s="1"/>
    </row>
    <row r="607" spans="7:9" ht="15" customHeight="1">
      <c r="G607" s="1"/>
      <c r="H607" s="1"/>
      <c r="I607" s="1"/>
    </row>
    <row r="608" spans="7:9" ht="15" customHeight="1">
      <c r="G608" s="1"/>
      <c r="H608" s="1"/>
      <c r="I608" s="1"/>
    </row>
    <row r="609" spans="7:9" ht="15" customHeight="1">
      <c r="G609" s="1"/>
      <c r="H609" s="1"/>
      <c r="I609" s="1"/>
    </row>
    <row r="610" spans="7:9" ht="15" customHeight="1">
      <c r="G610" s="1"/>
      <c r="H610" s="1"/>
      <c r="I610" s="1"/>
    </row>
    <row r="611" spans="7:9" ht="15" customHeight="1">
      <c r="G611" s="1"/>
      <c r="H611" s="1"/>
      <c r="I611" s="1"/>
    </row>
    <row r="612" spans="7:9" ht="15" customHeight="1">
      <c r="G612" s="1"/>
      <c r="H612" s="1"/>
      <c r="I612" s="1"/>
    </row>
    <row r="613" spans="7:9" ht="15" customHeight="1">
      <c r="G613" s="1"/>
      <c r="H613" s="1"/>
      <c r="I613" s="1"/>
    </row>
    <row r="614" spans="7:9" ht="15" customHeight="1">
      <c r="G614" s="1"/>
      <c r="H614" s="1"/>
      <c r="I614" s="1"/>
    </row>
    <row r="615" spans="7:9" ht="15" customHeight="1">
      <c r="G615" s="1"/>
      <c r="H615" s="1"/>
      <c r="I615" s="1"/>
    </row>
    <row r="616" spans="7:9" ht="15" customHeight="1">
      <c r="G616" s="1"/>
      <c r="H616" s="1"/>
      <c r="I616" s="1"/>
    </row>
    <row r="617" spans="7:9" ht="15" customHeight="1">
      <c r="G617" s="1"/>
      <c r="H617" s="1"/>
      <c r="I617" s="1"/>
    </row>
    <row r="618" spans="7:9" ht="15" customHeight="1">
      <c r="G618" s="1"/>
      <c r="H618" s="1"/>
      <c r="I618" s="1"/>
    </row>
    <row r="619" spans="7:9" ht="15" customHeight="1">
      <c r="G619" s="1"/>
      <c r="H619" s="1"/>
      <c r="I619" s="1"/>
    </row>
    <row r="620" spans="7:9" ht="15" customHeight="1">
      <c r="G620" s="1"/>
      <c r="H620" s="1"/>
      <c r="I620" s="1"/>
    </row>
    <row r="621" spans="7:9" ht="15" customHeight="1">
      <c r="G621" s="1"/>
      <c r="H621" s="1"/>
      <c r="I621" s="1"/>
    </row>
    <row r="622" spans="7:9" ht="15" customHeight="1">
      <c r="G622" s="1"/>
      <c r="H622" s="1"/>
      <c r="I622" s="1"/>
    </row>
    <row r="623" spans="7:9" ht="15" customHeight="1">
      <c r="G623" s="1"/>
      <c r="H623" s="1"/>
      <c r="I623" s="1"/>
    </row>
    <row r="624" spans="7:9" ht="15" customHeight="1">
      <c r="G624" s="1"/>
      <c r="H624" s="1"/>
      <c r="I624" s="1"/>
    </row>
    <row r="625" spans="7:9" ht="15" customHeight="1">
      <c r="G625" s="1"/>
      <c r="H625" s="1"/>
      <c r="I625" s="1"/>
    </row>
    <row r="626" spans="7:9" ht="15" customHeight="1">
      <c r="G626" s="1"/>
      <c r="H626" s="1"/>
      <c r="I626" s="1"/>
    </row>
    <row r="627" spans="7:9" ht="15" customHeight="1">
      <c r="G627" s="1"/>
      <c r="H627" s="1"/>
      <c r="I627" s="1"/>
    </row>
    <row r="628" spans="7:9" ht="15" customHeight="1">
      <c r="G628" s="1"/>
      <c r="H628" s="1"/>
      <c r="I628" s="1"/>
    </row>
    <row r="629" spans="7:9" ht="15" customHeight="1">
      <c r="G629" s="1"/>
      <c r="H629" s="1"/>
      <c r="I629" s="1"/>
    </row>
    <row r="630" spans="7:9" ht="15" customHeight="1">
      <c r="G630" s="1"/>
      <c r="H630" s="1"/>
      <c r="I630" s="1"/>
    </row>
    <row r="631" spans="7:9" ht="15" customHeight="1">
      <c r="G631" s="1"/>
      <c r="H631" s="1"/>
      <c r="I631" s="1"/>
    </row>
    <row r="632" spans="7:9" ht="15" customHeight="1">
      <c r="G632" s="1"/>
      <c r="H632" s="1"/>
      <c r="I632" s="1"/>
    </row>
    <row r="633" spans="7:9" ht="15" customHeight="1">
      <c r="G633" s="1"/>
      <c r="H633" s="1"/>
      <c r="I633" s="1"/>
    </row>
    <row r="634" spans="7:9" ht="15" customHeight="1">
      <c r="G634" s="1"/>
      <c r="H634" s="1"/>
      <c r="I634" s="1"/>
    </row>
    <row r="635" spans="7:9" ht="15" customHeight="1">
      <c r="G635" s="1"/>
      <c r="H635" s="1"/>
      <c r="I635" s="1"/>
    </row>
    <row r="636" spans="7:9" ht="15" customHeight="1">
      <c r="G636" s="1"/>
      <c r="H636" s="1"/>
      <c r="I636" s="1"/>
    </row>
    <row r="637" spans="7:9" ht="15" customHeight="1">
      <c r="G637" s="1"/>
      <c r="H637" s="1"/>
      <c r="I637" s="1"/>
    </row>
    <row r="638" spans="7:9" ht="15" customHeight="1">
      <c r="G638" s="1"/>
      <c r="H638" s="1"/>
      <c r="I638" s="1"/>
    </row>
    <row r="639" spans="7:9" ht="15" customHeight="1">
      <c r="G639" s="1"/>
      <c r="H639" s="1"/>
      <c r="I639" s="1"/>
    </row>
    <row r="640" spans="7:9" ht="15" customHeight="1">
      <c r="G640" s="1"/>
      <c r="H640" s="1"/>
      <c r="I640" s="1"/>
    </row>
    <row r="641" spans="7:9" ht="15" customHeight="1">
      <c r="G641" s="1"/>
      <c r="H641" s="1"/>
      <c r="I641" s="1"/>
    </row>
    <row r="642" spans="7:9" ht="15" customHeight="1">
      <c r="G642" s="1"/>
      <c r="H642" s="1"/>
      <c r="I642" s="1"/>
    </row>
    <row r="643" spans="7:9" ht="15" customHeight="1">
      <c r="G643" s="1"/>
      <c r="H643" s="1"/>
      <c r="I643" s="1"/>
    </row>
    <row r="644" spans="7:9" ht="15" customHeight="1">
      <c r="G644" s="1"/>
      <c r="H644" s="1"/>
      <c r="I644" s="1"/>
    </row>
    <row r="645" spans="7:9" ht="15" customHeight="1">
      <c r="G645" s="1"/>
      <c r="H645" s="1"/>
      <c r="I645" s="1"/>
    </row>
    <row r="646" spans="7:9" ht="15" customHeight="1">
      <c r="G646" s="1"/>
      <c r="H646" s="1"/>
      <c r="I646" s="1"/>
    </row>
    <row r="647" spans="7:9" ht="15" customHeight="1">
      <c r="G647" s="1"/>
      <c r="H647" s="1"/>
      <c r="I647" s="1"/>
    </row>
    <row r="648" spans="7:9" ht="15" customHeight="1">
      <c r="G648" s="1"/>
      <c r="H648" s="1"/>
      <c r="I648" s="1"/>
    </row>
    <row r="649" spans="7:9" ht="15" customHeight="1">
      <c r="G649" s="1"/>
      <c r="H649" s="1"/>
      <c r="I649" s="1"/>
    </row>
    <row r="650" spans="7:9" ht="15" customHeight="1">
      <c r="G650" s="1"/>
      <c r="H650" s="1"/>
      <c r="I650" s="1"/>
    </row>
    <row r="651" spans="7:9" ht="15" customHeight="1">
      <c r="G651" s="1"/>
      <c r="H651" s="1"/>
      <c r="I651" s="1"/>
    </row>
    <row r="652" spans="7:9" ht="15" customHeight="1">
      <c r="G652" s="1"/>
      <c r="H652" s="1"/>
      <c r="I652" s="1"/>
    </row>
    <row r="653" spans="7:9" ht="15" customHeight="1">
      <c r="G653" s="1"/>
      <c r="H653" s="1"/>
      <c r="I653" s="1"/>
    </row>
    <row r="719" spans="11:13" ht="15" customHeight="1">
      <c r="M719" s="1"/>
    </row>
    <row r="720" spans="11:13" ht="15" customHeight="1">
      <c r="K720" s="1"/>
      <c r="L720" s="1"/>
      <c r="M720" s="1"/>
    </row>
    <row r="721" spans="7:31" ht="15" customHeight="1">
      <c r="K721" s="1"/>
      <c r="L721" s="1"/>
      <c r="M721" s="1"/>
      <c r="N721" s="1"/>
    </row>
    <row r="722" spans="7:31" ht="15" customHeight="1">
      <c r="J722" s="1"/>
      <c r="K722" s="1"/>
      <c r="L722" s="1"/>
      <c r="M722" s="1"/>
      <c r="N722" s="1"/>
    </row>
    <row r="723" spans="7:31" ht="15" customHeight="1">
      <c r="J723" s="1"/>
      <c r="K723" s="1"/>
      <c r="L723" s="1"/>
      <c r="M723" s="1"/>
      <c r="N723" s="1"/>
      <c r="O723" s="1"/>
      <c r="P723" s="1"/>
      <c r="Q723" s="1"/>
    </row>
    <row r="724" spans="7:31" ht="15" customHeight="1">
      <c r="J724" s="1"/>
      <c r="K724" s="1"/>
      <c r="L724" s="1"/>
      <c r="M724" s="1"/>
      <c r="N724" s="1"/>
      <c r="O724" s="1"/>
      <c r="P724" s="1"/>
      <c r="Q724" s="1"/>
    </row>
    <row r="725" spans="7:31" ht="15" customHeight="1">
      <c r="J725" s="1"/>
      <c r="K725" s="1"/>
      <c r="L725" s="1"/>
      <c r="M725" s="1"/>
      <c r="N725" s="1"/>
      <c r="O725" s="1"/>
      <c r="P725" s="1"/>
      <c r="Q725" s="1"/>
    </row>
    <row r="726" spans="7:31" ht="15" customHeight="1">
      <c r="J726" s="1"/>
      <c r="K726" s="1"/>
      <c r="L726" s="1"/>
      <c r="M726" s="1"/>
      <c r="N726" s="1"/>
      <c r="O726" s="1"/>
      <c r="P726" s="1"/>
      <c r="Q726" s="1"/>
    </row>
    <row r="727" spans="7:31" ht="15" customHeight="1">
      <c r="J727" s="1"/>
      <c r="K727" s="1"/>
      <c r="L727" s="1"/>
      <c r="M727" s="1"/>
      <c r="N727" s="1"/>
      <c r="O727" s="1"/>
      <c r="P727" s="1"/>
      <c r="Q727" s="1"/>
    </row>
    <row r="728" spans="7:31" ht="15" customHeight="1">
      <c r="J728" s="1"/>
      <c r="K728" s="1"/>
      <c r="L728" s="1"/>
      <c r="M728" s="1"/>
      <c r="N728" s="1"/>
      <c r="O728" s="1"/>
      <c r="P728" s="1"/>
      <c r="Q728" s="1"/>
    </row>
    <row r="729" spans="7:31" ht="15" customHeight="1">
      <c r="J729" s="1"/>
      <c r="K729" s="1"/>
      <c r="L729" s="1"/>
      <c r="M729" s="1"/>
      <c r="N729" s="1"/>
      <c r="O729" s="1"/>
      <c r="P729" s="1"/>
      <c r="Q729" s="1"/>
    </row>
    <row r="730" spans="7:31" ht="15" customHeight="1">
      <c r="J730" s="1"/>
      <c r="K730" s="1"/>
      <c r="L730" s="1"/>
      <c r="M730" s="1"/>
      <c r="N730" s="1"/>
      <c r="O730" s="1"/>
      <c r="P730" s="1"/>
      <c r="Q730" s="1"/>
    </row>
    <row r="731" spans="7:31" ht="15" customHeight="1">
      <c r="J731" s="1"/>
      <c r="K731" s="1"/>
      <c r="L731" s="1"/>
      <c r="M731" s="1"/>
      <c r="N731" s="1"/>
      <c r="O731" s="1"/>
      <c r="P731" s="1"/>
      <c r="Q731" s="1"/>
    </row>
    <row r="732" spans="7:31" ht="15" customHeight="1">
      <c r="J732" s="1"/>
      <c r="K732" s="1"/>
      <c r="L732" s="1"/>
      <c r="M732" s="1"/>
      <c r="N732" s="1"/>
      <c r="O732" s="1"/>
      <c r="P732" s="1"/>
      <c r="Q732" s="1"/>
    </row>
    <row r="733" spans="7:31" ht="15" customHeight="1">
      <c r="J733" s="1"/>
      <c r="K733" s="1"/>
      <c r="L733" s="1"/>
      <c r="M733" s="1"/>
      <c r="N733" s="1"/>
      <c r="O733" s="1"/>
      <c r="P733" s="1"/>
      <c r="Q733" s="1"/>
    </row>
    <row r="734" spans="7:31" ht="15" customHeight="1"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7:31" ht="15" customHeight="1">
      <c r="G735" s="1"/>
      <c r="H735" s="1"/>
      <c r="I735" s="1"/>
      <c r="J735" s="1"/>
      <c r="K735" s="1"/>
      <c r="L735" s="1"/>
      <c r="N735" s="1"/>
      <c r="O735" s="1"/>
      <c r="P735" s="1"/>
      <c r="Q735" s="1"/>
      <c r="Z735" s="1"/>
      <c r="AA735" s="1"/>
      <c r="AB735" s="1"/>
      <c r="AC735" s="1"/>
      <c r="AD735" s="1"/>
      <c r="AE735" s="1"/>
    </row>
    <row r="736" spans="7:31" ht="15" customHeight="1">
      <c r="G736" s="1"/>
      <c r="H736" s="1"/>
      <c r="I736" s="1"/>
      <c r="J736" s="1"/>
      <c r="N736" s="1"/>
      <c r="O736" s="1"/>
      <c r="P736" s="1"/>
      <c r="Q736" s="1"/>
      <c r="Z736" s="1"/>
      <c r="AA736" s="1"/>
      <c r="AB736" s="1"/>
      <c r="AC736" s="1"/>
      <c r="AD736" s="1"/>
      <c r="AE736" s="1"/>
    </row>
    <row r="737" spans="7:31" ht="15" customHeight="1">
      <c r="G737" s="1"/>
      <c r="H737" s="1"/>
      <c r="I737" s="1"/>
      <c r="J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7:31" ht="15" customHeight="1">
      <c r="G738" s="1"/>
      <c r="H738" s="1"/>
      <c r="I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7:31" ht="15" customHeight="1">
      <c r="G739" s="1"/>
      <c r="H739" s="1"/>
      <c r="I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7:31" ht="15" customHeight="1">
      <c r="G740" s="1"/>
      <c r="H740" s="1"/>
      <c r="I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7:31" ht="15" customHeight="1">
      <c r="G741" s="1"/>
      <c r="H741" s="1"/>
      <c r="I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7:31" ht="15" customHeight="1">
      <c r="G742" s="9"/>
      <c r="H742" s="1"/>
      <c r="I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7:31" ht="15" customHeight="1">
      <c r="G743" s="9"/>
      <c r="H743" s="1"/>
      <c r="I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7:31" ht="15" customHeight="1">
      <c r="G744" s="1"/>
      <c r="H744" s="1"/>
      <c r="I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7:31" ht="15" customHeight="1">
      <c r="G745" s="1"/>
      <c r="H745" s="1"/>
      <c r="I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7:31" ht="15" customHeight="1">
      <c r="G746" s="1"/>
      <c r="H746" s="1"/>
      <c r="I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7:31" ht="15" customHeight="1">
      <c r="G747" s="1"/>
      <c r="H747" s="1"/>
      <c r="I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7:31" ht="15" customHeight="1">
      <c r="G748" s="1"/>
      <c r="H748" s="1"/>
      <c r="I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7:31" ht="15" customHeight="1">
      <c r="G749" s="1"/>
      <c r="H749" s="1"/>
      <c r="I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7:31" ht="15" customHeight="1"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7:31" ht="15" customHeight="1">
      <c r="M751" s="1"/>
      <c r="R751" s="1"/>
      <c r="S751" s="1"/>
      <c r="T751" s="1"/>
      <c r="U751" s="1"/>
      <c r="V751" s="1"/>
      <c r="W751" s="1"/>
      <c r="X751" s="1"/>
      <c r="Y751" s="1"/>
    </row>
    <row r="752" spans="7:31" ht="15" customHeight="1">
      <c r="K752" s="1"/>
      <c r="L752" s="1"/>
      <c r="M752" s="1"/>
      <c r="R752" s="1"/>
      <c r="S752" s="1"/>
      <c r="T752" s="1"/>
      <c r="U752" s="1"/>
      <c r="V752" s="1"/>
      <c r="W752" s="1"/>
      <c r="X752" s="1"/>
      <c r="Y752" s="1"/>
    </row>
    <row r="753" spans="7:31" ht="15" customHeight="1">
      <c r="K753" s="1"/>
      <c r="L753" s="1"/>
      <c r="M753" s="1"/>
      <c r="N753" s="1"/>
    </row>
    <row r="754" spans="7:31" ht="15" customHeight="1">
      <c r="J754" s="1"/>
      <c r="K754" s="1"/>
      <c r="L754" s="1"/>
      <c r="M754" s="1"/>
      <c r="N754" s="1"/>
    </row>
    <row r="755" spans="7:31" ht="15" customHeight="1">
      <c r="J755" s="1"/>
      <c r="K755" s="1"/>
      <c r="L755" s="1"/>
      <c r="M755" s="1"/>
      <c r="N755" s="1"/>
      <c r="O755" s="1"/>
      <c r="P755" s="1"/>
      <c r="Q755" s="1"/>
    </row>
    <row r="756" spans="7:31" ht="15" customHeight="1">
      <c r="J756" s="1"/>
      <c r="K756" s="1"/>
      <c r="L756" s="1"/>
      <c r="M756" s="1"/>
      <c r="N756" s="1"/>
      <c r="O756" s="1"/>
      <c r="P756" s="1"/>
      <c r="Q756" s="1"/>
    </row>
    <row r="757" spans="7:31" ht="15" customHeight="1">
      <c r="J757" s="1"/>
      <c r="K757" s="1"/>
      <c r="L757" s="1"/>
      <c r="M757" s="1"/>
      <c r="N757" s="1"/>
      <c r="O757" s="1"/>
      <c r="P757" s="1"/>
      <c r="Q757" s="1"/>
    </row>
    <row r="758" spans="7:31" ht="15" customHeight="1">
      <c r="J758" s="1"/>
      <c r="K758" s="1"/>
      <c r="L758" s="1"/>
      <c r="M758" s="1"/>
      <c r="N758" s="1"/>
      <c r="O758" s="1"/>
      <c r="P758" s="1"/>
      <c r="Q758" s="1"/>
    </row>
    <row r="759" spans="7:31" ht="15" customHeight="1">
      <c r="J759" s="1"/>
      <c r="K759" s="1"/>
      <c r="L759" s="1"/>
      <c r="M759" s="1"/>
      <c r="N759" s="1"/>
      <c r="O759" s="1"/>
      <c r="P759" s="1"/>
      <c r="Q759" s="1"/>
    </row>
    <row r="760" spans="7:31" ht="15" customHeight="1">
      <c r="J760" s="1"/>
      <c r="K760" s="1"/>
      <c r="L760" s="1"/>
      <c r="M760" s="1"/>
      <c r="N760" s="1"/>
      <c r="O760" s="1"/>
      <c r="P760" s="1"/>
      <c r="Q760" s="1"/>
    </row>
    <row r="761" spans="7:31" ht="15" customHeight="1">
      <c r="J761" s="1"/>
      <c r="K761" s="1"/>
      <c r="L761" s="1"/>
      <c r="M761" s="1"/>
      <c r="N761" s="1"/>
      <c r="O761" s="1"/>
      <c r="P761" s="1"/>
      <c r="Q761" s="1"/>
    </row>
    <row r="762" spans="7:31" ht="15" customHeight="1">
      <c r="J762" s="1"/>
      <c r="K762" s="1"/>
      <c r="L762" s="1"/>
      <c r="M762" s="1"/>
      <c r="N762" s="1"/>
      <c r="O762" s="1"/>
      <c r="P762" s="1"/>
      <c r="Q762" s="1"/>
    </row>
    <row r="763" spans="7:31" ht="15" customHeight="1">
      <c r="J763" s="1"/>
      <c r="K763" s="1"/>
      <c r="L763" s="1"/>
      <c r="M763" s="1"/>
      <c r="N763" s="1"/>
      <c r="O763" s="1"/>
      <c r="P763" s="1"/>
      <c r="Q763" s="1"/>
    </row>
    <row r="764" spans="7:31" ht="15" customHeight="1">
      <c r="J764" s="1"/>
      <c r="K764" s="1"/>
      <c r="L764" s="1"/>
      <c r="M764" s="1"/>
      <c r="N764" s="1"/>
      <c r="O764" s="1"/>
      <c r="P764" s="1"/>
      <c r="Q764" s="1"/>
    </row>
    <row r="765" spans="7:31" ht="15" customHeight="1">
      <c r="J765" s="1"/>
      <c r="K765" s="1"/>
      <c r="L765" s="1"/>
      <c r="M765" s="1"/>
      <c r="N765" s="1"/>
      <c r="O765" s="1"/>
      <c r="P765" s="1"/>
      <c r="Q765" s="1"/>
    </row>
    <row r="766" spans="7:31" ht="15" customHeight="1"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7:31" ht="15" customHeight="1"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Z767" s="1"/>
      <c r="AA767" s="1"/>
      <c r="AB767" s="1"/>
      <c r="AC767" s="1"/>
      <c r="AD767" s="1"/>
      <c r="AE767" s="1"/>
    </row>
    <row r="768" spans="7:31" ht="15" customHeight="1"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Z768" s="1"/>
      <c r="AA768" s="1"/>
      <c r="AB768" s="1"/>
      <c r="AC768" s="1"/>
      <c r="AD768" s="1"/>
      <c r="AE768" s="1"/>
    </row>
    <row r="769" spans="7:31" ht="15" customHeight="1"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7:31" ht="15" customHeight="1">
      <c r="G770" s="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7:31" ht="15" customHeight="1">
      <c r="G771" s="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7:31" ht="15" customHeight="1">
      <c r="G772" s="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7:31" ht="15" customHeight="1">
      <c r="G773" s="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7:31" ht="15" customHeight="1">
      <c r="G774" s="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7:31" ht="15" customHeight="1">
      <c r="G775" s="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7:31" ht="15" customHeight="1">
      <c r="G776" s="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7:31" ht="15" customHeight="1">
      <c r="G777" s="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7:31" ht="15" customHeight="1">
      <c r="G778" s="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7:31" ht="15" customHeight="1">
      <c r="G779" s="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7:31" ht="15" customHeight="1">
      <c r="G780" s="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7:31" ht="15" customHeight="1">
      <c r="G781" s="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7:31" ht="15" customHeight="1">
      <c r="G782" s="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7:31" ht="15" customHeight="1">
      <c r="G783" s="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7:31" ht="15" customHeight="1">
      <c r="G784" s="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7:31" ht="15" customHeight="1">
      <c r="G785" s="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7:31" ht="15" customHeight="1">
      <c r="G786" s="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7:31" ht="15" customHeight="1">
      <c r="G787" s="9"/>
      <c r="H787" s="1"/>
      <c r="I787" s="1"/>
      <c r="J787" s="1"/>
      <c r="K787" s="1"/>
      <c r="L787" s="1"/>
      <c r="M787" s="1"/>
      <c r="N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7:31" ht="15" customHeight="1">
      <c r="G788" s="1"/>
      <c r="H788" s="1"/>
      <c r="I788" s="1"/>
      <c r="J788" s="1"/>
      <c r="K788" s="1"/>
      <c r="L788" s="1"/>
      <c r="M788" s="1"/>
      <c r="N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7:31" ht="15" customHeight="1">
      <c r="G789" s="1"/>
      <c r="H789" s="1"/>
      <c r="I789" s="1"/>
      <c r="J789" s="1"/>
      <c r="K789" s="1"/>
      <c r="L789" s="1"/>
      <c r="M789" s="1"/>
      <c r="N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7:31" ht="15" customHeight="1">
      <c r="G790" s="1"/>
      <c r="H790" s="1"/>
      <c r="I790" s="1"/>
      <c r="J790" s="1"/>
      <c r="K790" s="1"/>
      <c r="L790" s="1"/>
      <c r="M790" s="1"/>
      <c r="N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7:31" ht="15" customHeight="1">
      <c r="G791" s="1"/>
      <c r="H791" s="1"/>
      <c r="I791" s="1"/>
      <c r="J791" s="1"/>
      <c r="K791" s="1"/>
      <c r="L791" s="1"/>
      <c r="M791" s="1"/>
      <c r="N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7:31" ht="15" customHeight="1">
      <c r="G792" s="1"/>
      <c r="H792" s="1"/>
      <c r="I792" s="1"/>
      <c r="J792" s="1"/>
      <c r="K792" s="1"/>
      <c r="L792" s="1"/>
      <c r="M792" s="1"/>
      <c r="N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7:31" ht="15" customHeight="1">
      <c r="G793" s="1"/>
      <c r="H793" s="1"/>
      <c r="I793" s="1"/>
      <c r="J793" s="1"/>
      <c r="K793" s="1"/>
      <c r="L793" s="1"/>
      <c r="M793" s="1"/>
      <c r="N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7:31" ht="15" customHeight="1">
      <c r="G794" s="1"/>
      <c r="H794" s="1"/>
      <c r="I794" s="1"/>
      <c r="J794" s="1"/>
      <c r="K794" s="1"/>
      <c r="L794" s="1"/>
      <c r="M794" s="1"/>
      <c r="N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7:31" ht="15" customHeight="1">
      <c r="G795" s="1"/>
      <c r="H795" s="1"/>
      <c r="I795" s="1"/>
      <c r="J795" s="1"/>
      <c r="K795" s="1"/>
      <c r="L795" s="1"/>
      <c r="M795" s="1"/>
      <c r="N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7:31" ht="15" customHeight="1">
      <c r="G796" s="1"/>
      <c r="H796" s="1"/>
      <c r="I796" s="1"/>
      <c r="J796" s="1"/>
      <c r="K796" s="1"/>
      <c r="L796" s="1"/>
      <c r="M796" s="1"/>
      <c r="N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7:31" ht="15" customHeight="1">
      <c r="G797" s="1"/>
      <c r="H797" s="1"/>
      <c r="I797" s="1"/>
      <c r="J797" s="1"/>
      <c r="K797" s="1"/>
      <c r="L797" s="1"/>
      <c r="M797" s="1"/>
      <c r="N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7:31" ht="15" customHeight="1">
      <c r="G798" s="1"/>
      <c r="H798" s="1"/>
      <c r="I798" s="1"/>
      <c r="J798" s="1"/>
      <c r="K798" s="1"/>
      <c r="L798" s="1"/>
      <c r="M798" s="1"/>
      <c r="N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7:31" ht="15" customHeight="1">
      <c r="G799" s="1"/>
      <c r="H799" s="1"/>
      <c r="I799" s="1"/>
      <c r="J799" s="1"/>
      <c r="K799" s="1"/>
      <c r="L799" s="1"/>
      <c r="M799" s="1"/>
      <c r="N799" s="1"/>
      <c r="R799" s="1"/>
      <c r="S799" s="1"/>
      <c r="T799" s="1"/>
      <c r="U799" s="1"/>
      <c r="V799" s="1"/>
      <c r="W799" s="1"/>
      <c r="X799" s="1"/>
      <c r="Y799" s="1"/>
    </row>
    <row r="800" spans="7:31" ht="15" customHeight="1">
      <c r="G800" s="1"/>
      <c r="H800" s="1"/>
      <c r="I800" s="1"/>
      <c r="J800" s="1"/>
      <c r="K800" s="1"/>
      <c r="L800" s="1"/>
      <c r="M800" s="1"/>
      <c r="N800" s="1"/>
      <c r="R800" s="1"/>
      <c r="S800" s="1"/>
      <c r="T800" s="1"/>
      <c r="U800" s="1"/>
      <c r="V800" s="1"/>
      <c r="W800" s="1"/>
      <c r="X800" s="1"/>
      <c r="Y800" s="1"/>
    </row>
    <row r="801" spans="7:14" ht="15" customHeight="1">
      <c r="G801" s="1"/>
      <c r="H801" s="1"/>
      <c r="I801" s="1"/>
      <c r="J801" s="1"/>
      <c r="K801" s="1"/>
      <c r="L801" s="1"/>
      <c r="M801" s="1"/>
      <c r="N801" s="1"/>
    </row>
    <row r="802" spans="7:14" ht="15" customHeight="1">
      <c r="G802" s="1"/>
      <c r="H802" s="1"/>
      <c r="I802" s="1"/>
      <c r="J802" s="1"/>
      <c r="K802" s="1"/>
      <c r="L802" s="1"/>
      <c r="M802" s="1"/>
      <c r="N802" s="1"/>
    </row>
    <row r="803" spans="7:14" ht="15" customHeight="1">
      <c r="G803" s="1"/>
      <c r="H803" s="1"/>
      <c r="I803" s="1"/>
      <c r="J803" s="1"/>
      <c r="K803" s="1"/>
      <c r="L803" s="1"/>
      <c r="M803" s="1"/>
      <c r="N803" s="1"/>
    </row>
    <row r="804" spans="7:14" ht="15" customHeight="1">
      <c r="G804" s="1"/>
      <c r="H804" s="1"/>
      <c r="I804" s="1"/>
      <c r="J804" s="1"/>
      <c r="K804" s="1"/>
      <c r="L804" s="1"/>
      <c r="M804" s="1"/>
      <c r="N804" s="1"/>
    </row>
    <row r="805" spans="7:14" ht="15" customHeight="1">
      <c r="G805" s="1"/>
      <c r="H805" s="1"/>
      <c r="I805" s="1"/>
      <c r="J805" s="1"/>
      <c r="K805" s="1"/>
      <c r="L805" s="1"/>
      <c r="M805" s="1"/>
      <c r="N805" s="1"/>
    </row>
    <row r="806" spans="7:14" ht="15" customHeight="1">
      <c r="G806" s="1"/>
      <c r="H806" s="1"/>
      <c r="I806" s="1"/>
      <c r="J806" s="1"/>
      <c r="K806" s="1"/>
      <c r="L806" s="1"/>
      <c r="M806" s="1"/>
      <c r="N806" s="1"/>
    </row>
    <row r="807" spans="7:14" ht="15" customHeight="1">
      <c r="G807" s="1"/>
      <c r="H807" s="1"/>
      <c r="I807" s="1"/>
      <c r="J807" s="1"/>
      <c r="K807" s="1"/>
      <c r="L807" s="1"/>
      <c r="M807" s="1"/>
      <c r="N807" s="1"/>
    </row>
    <row r="808" spans="7:14" ht="15" customHeight="1">
      <c r="G808" s="1"/>
      <c r="H808" s="1"/>
      <c r="I808" s="1"/>
      <c r="J808" s="1"/>
      <c r="K808" s="1"/>
      <c r="L808" s="1"/>
      <c r="M808" s="1"/>
      <c r="N808" s="1"/>
    </row>
    <row r="809" spans="7:14" ht="15" customHeight="1">
      <c r="G809" s="1"/>
      <c r="H809" s="1"/>
      <c r="I809" s="1"/>
      <c r="J809" s="1"/>
      <c r="K809" s="1"/>
      <c r="L809" s="1"/>
      <c r="M809" s="1"/>
      <c r="N809" s="1"/>
    </row>
    <row r="810" spans="7:14" ht="15" customHeight="1">
      <c r="G810" s="1"/>
      <c r="H810" s="1"/>
      <c r="I810" s="1"/>
      <c r="J810" s="1"/>
      <c r="K810" s="1"/>
      <c r="L810" s="1"/>
      <c r="M810" s="1"/>
      <c r="N810" s="1"/>
    </row>
    <row r="811" spans="7:14" ht="15" customHeight="1">
      <c r="G811" s="1"/>
      <c r="H811" s="1"/>
      <c r="I811" s="1"/>
      <c r="J811" s="1"/>
      <c r="K811" s="1"/>
      <c r="L811" s="1"/>
      <c r="M811" s="1"/>
      <c r="N811" s="1"/>
    </row>
    <row r="812" spans="7:14" ht="15" customHeight="1">
      <c r="G812" s="1"/>
      <c r="H812" s="1"/>
      <c r="I812" s="1"/>
      <c r="J812" s="1"/>
      <c r="K812" s="1"/>
      <c r="L812" s="1"/>
      <c r="M812" s="1"/>
      <c r="N812" s="1"/>
    </row>
    <row r="813" spans="7:14" ht="15" customHeight="1">
      <c r="G813" s="1"/>
      <c r="H813" s="1"/>
      <c r="I813" s="1"/>
      <c r="J813" s="1"/>
      <c r="K813" s="1"/>
      <c r="L813" s="1"/>
      <c r="M813" s="1"/>
      <c r="N813" s="1"/>
    </row>
    <row r="814" spans="7:14" ht="15" customHeight="1">
      <c r="G814" s="1"/>
      <c r="H814" s="1"/>
      <c r="I814" s="1"/>
      <c r="J814" s="1"/>
      <c r="K814" s="1"/>
      <c r="L814" s="1"/>
      <c r="M814" s="1"/>
      <c r="N814" s="1"/>
    </row>
    <row r="815" spans="7:14" ht="15" customHeight="1">
      <c r="G815" s="1"/>
      <c r="H815" s="1"/>
      <c r="I815" s="1"/>
      <c r="J815" s="1"/>
      <c r="K815" s="1"/>
      <c r="L815" s="1"/>
      <c r="M815" s="1"/>
      <c r="N815" s="1"/>
    </row>
    <row r="816" spans="7:14" ht="15" customHeight="1">
      <c r="G816" s="1"/>
      <c r="H816" s="1"/>
      <c r="I816" s="1"/>
      <c r="J816" s="1"/>
      <c r="K816" s="1"/>
      <c r="L816" s="1"/>
      <c r="M816" s="1"/>
      <c r="N816" s="1"/>
    </row>
    <row r="817" spans="7:31" ht="15" customHeight="1">
      <c r="G817" s="1"/>
      <c r="H817" s="1"/>
      <c r="I817" s="1"/>
      <c r="J817" s="1"/>
      <c r="K817" s="1"/>
      <c r="L817" s="1"/>
      <c r="M817" s="1"/>
      <c r="N817" s="1"/>
    </row>
    <row r="818" spans="7:31" ht="15" customHeight="1">
      <c r="G818" s="1"/>
      <c r="H818" s="1"/>
      <c r="I818" s="1"/>
      <c r="J818" s="1"/>
      <c r="K818" s="1"/>
      <c r="L818" s="1"/>
      <c r="M818" s="1"/>
      <c r="N818" s="1"/>
    </row>
    <row r="819" spans="7:31" ht="15" customHeight="1"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7:31" ht="15" customHeight="1"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7:31" ht="15" customHeight="1"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7:31" ht="15" customHeight="1"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7:31" ht="15" customHeight="1"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7:31" ht="15" customHeight="1"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7:31" ht="15" customHeight="1"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7:31" ht="15" customHeight="1"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7:31" ht="15" customHeight="1"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7:31" ht="15" customHeight="1"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7:31" ht="15" customHeight="1"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7:31" ht="15" customHeight="1"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7:31" ht="15" customHeight="1"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Z831" s="1"/>
      <c r="AA831" s="1"/>
      <c r="AB831" s="1"/>
      <c r="AC831" s="1"/>
      <c r="AD831" s="1"/>
      <c r="AE831" s="1"/>
    </row>
    <row r="832" spans="7:31" ht="15" customHeight="1"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Z832" s="1"/>
      <c r="AA832" s="1"/>
      <c r="AB832" s="1"/>
      <c r="AC832" s="1"/>
      <c r="AD832" s="1"/>
      <c r="AE832" s="1"/>
    </row>
    <row r="833" spans="7:31" ht="15" customHeight="1"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7:31" ht="15" customHeight="1"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7:31" ht="15" customHeight="1"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7:31" ht="15" customHeight="1"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7:31" ht="15" customHeight="1"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7:31" ht="15" customHeight="1"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7:31" ht="15" customHeight="1"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7:31" ht="15" customHeight="1"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7:31" ht="15" customHeight="1"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7:31" ht="15" customHeight="1"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7:31" ht="15" customHeight="1"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7:31" ht="15" customHeight="1">
      <c r="G844" s="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7:31" ht="15" customHeight="1">
      <c r="G845" s="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7:31" ht="15" customHeight="1"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7:31" ht="15" customHeight="1"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7:31" ht="15" customHeight="1"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7:23" ht="15" customHeight="1"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7:23" ht="15" customHeight="1"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7:23" ht="15" customHeight="1">
      <c r="G851" s="1"/>
      <c r="H851" s="1"/>
      <c r="I851" s="1"/>
      <c r="J851" s="1"/>
      <c r="K851" s="1"/>
      <c r="L851" s="1"/>
      <c r="M851" s="1"/>
      <c r="N851" s="1"/>
      <c r="R851" s="1"/>
      <c r="S851" s="1"/>
      <c r="T851" s="1"/>
      <c r="U851" s="1"/>
      <c r="V851" s="1"/>
      <c r="W851" s="1"/>
    </row>
    <row r="852" spans="7:23" ht="15" customHeight="1">
      <c r="G852" s="1"/>
      <c r="H852" s="1"/>
      <c r="I852" s="1"/>
      <c r="J852" s="1"/>
      <c r="K852" s="1"/>
      <c r="L852" s="1"/>
      <c r="M852" s="1"/>
      <c r="N852" s="1"/>
      <c r="R852" s="1"/>
      <c r="S852" s="1"/>
      <c r="T852" s="1"/>
      <c r="U852" s="1"/>
      <c r="V852" s="1"/>
      <c r="W852" s="1"/>
    </row>
    <row r="853" spans="7:23" ht="15" customHeight="1">
      <c r="G853" s="1"/>
      <c r="H853" s="1"/>
      <c r="I853" s="1"/>
      <c r="J853" s="1"/>
      <c r="K853" s="1"/>
      <c r="L853" s="1"/>
      <c r="M853" s="1"/>
      <c r="N853" s="1"/>
      <c r="R853" s="1"/>
      <c r="S853" s="1"/>
      <c r="T853" s="1"/>
      <c r="U853" s="1"/>
      <c r="V853" s="1"/>
      <c r="W853" s="1"/>
    </row>
    <row r="854" spans="7:23" ht="15" customHeight="1">
      <c r="G854" s="1"/>
      <c r="H854" s="1"/>
      <c r="I854" s="1"/>
      <c r="J854" s="1"/>
      <c r="K854" s="1"/>
      <c r="L854" s="1"/>
      <c r="M854" s="1"/>
      <c r="N854" s="1"/>
      <c r="R854" s="1"/>
      <c r="S854" s="1"/>
      <c r="T854" s="1"/>
      <c r="U854" s="1"/>
      <c r="V854" s="1"/>
      <c r="W854" s="1"/>
    </row>
    <row r="855" spans="7:23" ht="15" customHeight="1">
      <c r="G855" s="1"/>
      <c r="H855" s="1"/>
      <c r="I855" s="1"/>
      <c r="J855" s="1"/>
      <c r="K855" s="1"/>
      <c r="L855" s="1"/>
      <c r="M855" s="1"/>
      <c r="N855" s="1"/>
      <c r="R855" s="1"/>
      <c r="S855" s="1"/>
      <c r="T855" s="1"/>
      <c r="U855" s="1"/>
      <c r="V855" s="1"/>
      <c r="W855" s="1"/>
    </row>
    <row r="856" spans="7:23" ht="15" customHeight="1">
      <c r="G856" s="1"/>
      <c r="H856" s="1"/>
      <c r="I856" s="1"/>
      <c r="J856" s="1"/>
      <c r="K856" s="1"/>
      <c r="L856" s="1"/>
      <c r="M856" s="1"/>
      <c r="N856" s="1"/>
      <c r="R856" s="1"/>
      <c r="S856" s="1"/>
      <c r="T856" s="1"/>
      <c r="U856" s="1"/>
      <c r="V856" s="1"/>
      <c r="W856" s="1"/>
    </row>
    <row r="857" spans="7:23" ht="15" customHeight="1">
      <c r="G857" s="1"/>
      <c r="H857" s="1"/>
      <c r="I857" s="1"/>
      <c r="J857" s="1"/>
      <c r="K857" s="1"/>
      <c r="L857" s="1"/>
      <c r="M857" s="1"/>
      <c r="N857" s="1"/>
      <c r="R857" s="1"/>
      <c r="S857" s="1"/>
      <c r="T857" s="1"/>
      <c r="U857" s="1"/>
      <c r="V857" s="1"/>
      <c r="W857" s="1"/>
    </row>
    <row r="858" spans="7:23" ht="15" customHeight="1">
      <c r="G858" s="1"/>
      <c r="H858" s="1"/>
      <c r="I858" s="1"/>
      <c r="J858" s="1"/>
      <c r="K858" s="1"/>
      <c r="L858" s="1"/>
      <c r="M858" s="1"/>
      <c r="N858" s="1"/>
      <c r="R858" s="1"/>
      <c r="S858" s="1"/>
      <c r="T858" s="1"/>
      <c r="U858" s="1"/>
      <c r="V858" s="1"/>
      <c r="W858" s="1"/>
    </row>
    <row r="859" spans="7:23" ht="15" customHeight="1">
      <c r="G859" s="1"/>
      <c r="H859" s="1"/>
      <c r="I859" s="1"/>
      <c r="J859" s="1"/>
      <c r="K859" s="1"/>
      <c r="L859" s="1"/>
      <c r="M859" s="1"/>
      <c r="N859" s="1"/>
      <c r="R859" s="1"/>
      <c r="S859" s="1"/>
      <c r="T859" s="1"/>
      <c r="U859" s="1"/>
      <c r="V859" s="1"/>
      <c r="W859" s="1"/>
    </row>
    <row r="860" spans="7:23" ht="15" customHeight="1">
      <c r="G860" s="1"/>
      <c r="H860" s="1"/>
      <c r="I860" s="1"/>
      <c r="J860" s="1"/>
      <c r="K860" s="1"/>
      <c r="L860" s="1"/>
      <c r="M860" s="1"/>
      <c r="N860" s="1"/>
      <c r="R860" s="1"/>
      <c r="S860" s="1"/>
      <c r="T860" s="1"/>
      <c r="U860" s="1"/>
      <c r="V860" s="1"/>
      <c r="W860" s="1"/>
    </row>
    <row r="861" spans="7:23" ht="15" customHeight="1">
      <c r="G861" s="1"/>
      <c r="H861" s="1"/>
      <c r="I861" s="1"/>
      <c r="J861" s="1"/>
      <c r="K861" s="1"/>
      <c r="L861" s="1"/>
      <c r="M861" s="1"/>
      <c r="N861" s="1"/>
      <c r="R861" s="1"/>
      <c r="S861" s="1"/>
      <c r="T861" s="1"/>
      <c r="U861" s="1"/>
      <c r="V861" s="1"/>
      <c r="W861" s="1"/>
    </row>
    <row r="862" spans="7:23" ht="15" customHeight="1">
      <c r="G862" s="1"/>
      <c r="H862" s="1"/>
      <c r="I862" s="1"/>
      <c r="J862" s="1"/>
      <c r="K862" s="1"/>
      <c r="L862" s="1"/>
      <c r="M862" s="1"/>
      <c r="N862" s="1"/>
      <c r="R862" s="1"/>
      <c r="S862" s="1"/>
      <c r="T862" s="1"/>
      <c r="U862" s="1"/>
      <c r="V862" s="1"/>
      <c r="W862" s="1"/>
    </row>
    <row r="863" spans="7:23" ht="15" customHeight="1">
      <c r="G863" s="1"/>
      <c r="H863" s="1"/>
      <c r="I863" s="1"/>
      <c r="J863" s="1"/>
      <c r="K863" s="1"/>
      <c r="L863" s="1"/>
      <c r="M863" s="1"/>
      <c r="N863" s="1"/>
      <c r="R863" s="1"/>
      <c r="S863" s="1"/>
      <c r="T863" s="1"/>
      <c r="U863" s="1"/>
      <c r="V863" s="1"/>
      <c r="W863" s="1"/>
    </row>
    <row r="864" spans="7:23" ht="15" customHeight="1">
      <c r="G864" s="1"/>
      <c r="H864" s="1"/>
      <c r="I864" s="1"/>
      <c r="J864" s="1"/>
      <c r="K864" s="1"/>
      <c r="L864" s="1"/>
      <c r="M864" s="1"/>
      <c r="N864" s="1"/>
      <c r="R864" s="1"/>
      <c r="S864" s="1"/>
      <c r="T864" s="1"/>
      <c r="U864" s="1"/>
      <c r="V864" s="1"/>
      <c r="W864" s="1"/>
    </row>
    <row r="865" spans="7:31" ht="15" customHeight="1">
      <c r="G865" s="1"/>
      <c r="H865" s="1"/>
      <c r="I865" s="1"/>
      <c r="J865" s="1"/>
      <c r="K865" s="1"/>
      <c r="L865" s="1"/>
      <c r="M865" s="1"/>
      <c r="N865" s="1"/>
    </row>
    <row r="866" spans="7:31" ht="15" customHeight="1">
      <c r="G866" s="1"/>
      <c r="H866" s="1"/>
      <c r="I866" s="1"/>
      <c r="J866" s="1"/>
      <c r="K866" s="1"/>
      <c r="L866" s="1"/>
      <c r="M866" s="1"/>
      <c r="N866" s="1"/>
    </row>
    <row r="867" spans="7:31" ht="15" customHeight="1"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7:31" ht="15" customHeight="1"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7:31" ht="15" customHeight="1"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7:31" ht="15" customHeight="1"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7:31" ht="15" customHeight="1"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7:31" ht="15" customHeight="1"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7:31" ht="15" customHeight="1"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7:31" ht="15" customHeight="1">
      <c r="G874" s="1"/>
      <c r="H874" s="1"/>
      <c r="I874" s="1"/>
      <c r="J874" s="1"/>
      <c r="K874" s="1"/>
      <c r="L874" s="1"/>
      <c r="N874" s="1"/>
      <c r="O874" s="1"/>
      <c r="P874" s="1"/>
      <c r="Q874" s="1"/>
    </row>
    <row r="875" spans="7:31" ht="15" customHeight="1">
      <c r="G875" s="1"/>
      <c r="H875" s="1"/>
      <c r="I875" s="1"/>
      <c r="J875" s="1"/>
      <c r="N875" s="1"/>
      <c r="O875" s="1"/>
      <c r="P875" s="1"/>
      <c r="Q875" s="1"/>
    </row>
    <row r="876" spans="7:31" ht="15" customHeight="1">
      <c r="G876" s="1"/>
      <c r="H876" s="1"/>
      <c r="I876" s="1"/>
      <c r="J876" s="1"/>
      <c r="O876" s="1"/>
      <c r="P876" s="1"/>
      <c r="Q876" s="1"/>
    </row>
    <row r="877" spans="7:31" ht="15" customHeight="1">
      <c r="G877" s="1"/>
      <c r="H877" s="1"/>
      <c r="I877" s="1"/>
      <c r="O877" s="1"/>
      <c r="P877" s="1"/>
      <c r="Q877" s="1"/>
    </row>
    <row r="878" spans="7:31" ht="15" customHeight="1">
      <c r="G878" s="1"/>
      <c r="H878" s="1"/>
      <c r="I878" s="1"/>
    </row>
    <row r="879" spans="7:31" ht="15" customHeight="1">
      <c r="G879" s="1"/>
      <c r="H879" s="1"/>
      <c r="I879" s="1"/>
      <c r="Z879" s="1"/>
      <c r="AA879" s="1"/>
      <c r="AB879" s="1"/>
      <c r="AC879" s="1"/>
      <c r="AD879" s="1"/>
      <c r="AE879" s="1"/>
    </row>
    <row r="880" spans="7:31" ht="15" customHeight="1">
      <c r="G880" s="9"/>
      <c r="H880" s="1"/>
      <c r="I880" s="1"/>
      <c r="Z880" s="1"/>
      <c r="AA880" s="1"/>
      <c r="AB880" s="1"/>
      <c r="AC880" s="1"/>
      <c r="AD880" s="1"/>
      <c r="AE880" s="1"/>
    </row>
    <row r="881" spans="7:31" ht="15" customHeight="1">
      <c r="G881" s="9"/>
      <c r="H881" s="1"/>
      <c r="I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7:31" ht="15" customHeight="1">
      <c r="G882" s="9"/>
      <c r="H882" s="1"/>
      <c r="I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7:31" ht="15" customHeight="1">
      <c r="G883" s="9"/>
      <c r="H883" s="1"/>
      <c r="I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7:31" ht="15" customHeight="1">
      <c r="G884" s="1"/>
      <c r="H884" s="1"/>
      <c r="I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7:31" ht="15" customHeight="1">
      <c r="G885" s="1"/>
      <c r="H885" s="1"/>
      <c r="I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7:31" ht="15" customHeight="1">
      <c r="G886" s="1"/>
      <c r="H886" s="1"/>
      <c r="I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7:31" ht="15" customHeight="1">
      <c r="G887" s="1"/>
      <c r="H887" s="1"/>
      <c r="I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7:31" ht="15" customHeight="1">
      <c r="G888" s="1"/>
      <c r="H888" s="1"/>
      <c r="I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7:31" ht="15" customHeight="1"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7:31" ht="15" customHeight="1">
      <c r="R890" s="1"/>
      <c r="S890" s="1"/>
      <c r="T890" s="1"/>
      <c r="U890" s="1"/>
      <c r="V890" s="1"/>
      <c r="W890" s="1"/>
      <c r="X890" s="1"/>
      <c r="Y890" s="1"/>
    </row>
    <row r="891" spans="7:31" ht="15" customHeight="1">
      <c r="R891" s="1"/>
      <c r="S891" s="1"/>
      <c r="T891" s="1"/>
      <c r="U891" s="1"/>
      <c r="V891" s="1"/>
      <c r="W891" s="1"/>
      <c r="X891" s="1"/>
      <c r="Y891" s="1"/>
    </row>
  </sheetData>
  <sortState ref="F6:I32">
    <sortCondition descending="1" ref="G6:G32"/>
  </sortState>
  <mergeCells count="35">
    <mergeCell ref="L8:M8"/>
    <mergeCell ref="L18:M18"/>
    <mergeCell ref="N18:O18"/>
    <mergeCell ref="N8:O8"/>
    <mergeCell ref="N9:O9"/>
    <mergeCell ref="N13:O13"/>
    <mergeCell ref="L12:M12"/>
    <mergeCell ref="L13:M13"/>
    <mergeCell ref="L9:M9"/>
    <mergeCell ref="N17:O17"/>
    <mergeCell ref="L11:M11"/>
    <mergeCell ref="L15:M15"/>
    <mergeCell ref="L16:M16"/>
    <mergeCell ref="L14:M14"/>
    <mergeCell ref="N6:O6"/>
    <mergeCell ref="H552:I552"/>
    <mergeCell ref="L10:M10"/>
    <mergeCell ref="N10:O10"/>
    <mergeCell ref="K3:O3"/>
    <mergeCell ref="N5:O5"/>
    <mergeCell ref="N11:O11"/>
    <mergeCell ref="N12:O12"/>
    <mergeCell ref="L5:M5"/>
    <mergeCell ref="L7:M7"/>
    <mergeCell ref="N7:O7"/>
    <mergeCell ref="L6:M6"/>
    <mergeCell ref="L17:M17"/>
    <mergeCell ref="N16:O16"/>
    <mergeCell ref="N14:O14"/>
    <mergeCell ref="N15:O15"/>
    <mergeCell ref="A1:O1"/>
    <mergeCell ref="Q3:T4"/>
    <mergeCell ref="B3:I3"/>
    <mergeCell ref="B4:D4"/>
    <mergeCell ref="F4:I4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J873"/>
  <sheetViews>
    <sheetView showGridLines="0" workbookViewId="0">
      <selection activeCell="A19" sqref="A19:F873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9.140625" bestFit="1" customWidth="1"/>
    <col min="5" max="5" width="12.140625" bestFit="1" customWidth="1"/>
    <col min="6" max="6" width="9.5703125" bestFit="1" customWidth="1"/>
    <col min="8" max="8" width="4" bestFit="1" customWidth="1"/>
    <col min="9" max="9" width="13.140625" customWidth="1"/>
    <col min="10" max="10" width="43.140625" customWidth="1"/>
    <col min="11" max="11" width="8.42578125" bestFit="1" customWidth="1"/>
    <col min="12" max="12" width="9.140625" bestFit="1" customWidth="1"/>
    <col min="13" max="13" width="10.140625" bestFit="1" customWidth="1"/>
    <col min="15" max="15" width="3.5703125" bestFit="1" customWidth="1"/>
    <col min="16" max="16" width="26.85546875" customWidth="1"/>
    <col min="17" max="17" width="35.28515625" customWidth="1"/>
    <col min="18" max="18" width="8.140625" bestFit="1" customWidth="1"/>
    <col min="19" max="19" width="9" bestFit="1" customWidth="1"/>
    <col min="20" max="20" width="8.85546875" bestFit="1" customWidth="1"/>
    <col min="22" max="22" width="4" bestFit="1" customWidth="1"/>
    <col min="23" max="23" width="23.42578125" customWidth="1"/>
    <col min="24" max="24" width="33.85546875" bestFit="1" customWidth="1"/>
    <col min="25" max="25" width="8.140625" bestFit="1" customWidth="1"/>
    <col min="26" max="26" width="9.140625" bestFit="1" customWidth="1"/>
    <col min="27" max="27" width="10.140625" bestFit="1" customWidth="1"/>
    <col min="29" max="29" width="3.5703125" bestFit="1" customWidth="1"/>
    <col min="30" max="30" width="10.42578125" bestFit="1" customWidth="1"/>
    <col min="31" max="31" width="34.5703125" customWidth="1"/>
    <col min="32" max="32" width="8.140625" bestFit="1" customWidth="1"/>
    <col min="33" max="33" width="9.140625" bestFit="1" customWidth="1"/>
    <col min="34" max="34" width="10.140625" bestFit="1" customWidth="1"/>
    <col min="36" max="36" width="4.5703125" bestFit="1" customWidth="1"/>
    <col min="37" max="37" width="8.42578125" bestFit="1" customWidth="1"/>
    <col min="38" max="38" width="35.140625" customWidth="1"/>
    <col min="39" max="39" width="8.140625" bestFit="1" customWidth="1"/>
    <col min="40" max="40" width="9.140625" bestFit="1" customWidth="1"/>
    <col min="41" max="41" width="10.140625" bestFit="1" customWidth="1"/>
    <col min="43" max="43" width="4" bestFit="1" customWidth="1"/>
    <col min="44" max="44" width="15.28515625" customWidth="1"/>
    <col min="45" max="45" width="30" bestFit="1" customWidth="1"/>
    <col min="46" max="46" width="8.140625" bestFit="1" customWidth="1"/>
    <col min="47" max="47" width="9.140625" bestFit="1" customWidth="1"/>
    <col min="48" max="48" width="10.140625" bestFit="1" customWidth="1"/>
    <col min="50" max="50" width="4" bestFit="1" customWidth="1"/>
    <col min="51" max="51" width="8.42578125" bestFit="1" customWidth="1"/>
    <col min="52" max="52" width="28.7109375" bestFit="1" customWidth="1"/>
    <col min="53" max="53" width="8.140625" bestFit="1" customWidth="1"/>
    <col min="54" max="54" width="8.5703125" bestFit="1" customWidth="1"/>
    <col min="55" max="55" width="10.5703125" bestFit="1" customWidth="1"/>
    <col min="57" max="57" width="4" bestFit="1" customWidth="1"/>
    <col min="58" max="58" width="15" bestFit="1" customWidth="1"/>
    <col min="59" max="59" width="24.85546875" customWidth="1"/>
    <col min="60" max="60" width="8.140625" bestFit="1" customWidth="1"/>
    <col min="61" max="61" width="9.140625" bestFit="1" customWidth="1"/>
    <col min="62" max="62" width="10.140625" bestFit="1" customWidth="1"/>
  </cols>
  <sheetData>
    <row r="1" spans="1:75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</row>
    <row r="2" spans="1:75" ht="18.75" customHeight="1">
      <c r="A2" s="23"/>
      <c r="B2" s="229" t="s">
        <v>1451</v>
      </c>
      <c r="C2" s="229"/>
      <c r="D2" s="229"/>
      <c r="E2" s="229"/>
      <c r="F2" s="23"/>
      <c r="G2" s="23"/>
      <c r="H2" s="23"/>
      <c r="I2" s="239" t="s">
        <v>913</v>
      </c>
      <c r="J2" s="239"/>
      <c r="K2" s="239"/>
      <c r="L2" s="239"/>
      <c r="M2" s="23"/>
      <c r="N2" s="23"/>
      <c r="O2" s="23"/>
      <c r="P2" s="241" t="s">
        <v>914</v>
      </c>
      <c r="Q2" s="241"/>
      <c r="R2" s="241"/>
      <c r="S2" s="241"/>
      <c r="T2" s="23"/>
      <c r="U2" s="23"/>
      <c r="V2" s="23"/>
      <c r="W2" s="242" t="s">
        <v>915</v>
      </c>
      <c r="X2" s="242"/>
      <c r="Y2" s="242"/>
      <c r="Z2" s="24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</row>
    <row r="3" spans="1:75" ht="18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8.75" customHeight="1">
      <c r="A4" s="26"/>
      <c r="B4" s="238" t="s">
        <v>916</v>
      </c>
      <c r="C4" s="238"/>
      <c r="D4" s="157" t="s">
        <v>47</v>
      </c>
      <c r="E4" s="157" t="s">
        <v>48</v>
      </c>
      <c r="F4" s="23"/>
      <c r="G4" s="23"/>
      <c r="H4" s="23"/>
      <c r="I4" s="240" t="s">
        <v>916</v>
      </c>
      <c r="J4" s="240"/>
      <c r="K4" s="24" t="s">
        <v>47</v>
      </c>
      <c r="L4" s="24" t="s">
        <v>48</v>
      </c>
      <c r="M4" s="23"/>
      <c r="N4" s="23"/>
      <c r="O4" s="23"/>
      <c r="P4" s="238" t="s">
        <v>916</v>
      </c>
      <c r="Q4" s="238"/>
      <c r="R4" s="157" t="s">
        <v>47</v>
      </c>
      <c r="S4" s="157" t="s">
        <v>48</v>
      </c>
      <c r="T4" s="23"/>
      <c r="U4" s="23"/>
      <c r="V4" s="23"/>
      <c r="W4" s="238" t="s">
        <v>916</v>
      </c>
      <c r="X4" s="238"/>
      <c r="Y4" s="157" t="s">
        <v>47</v>
      </c>
      <c r="Z4" s="157" t="s">
        <v>48</v>
      </c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8.75" customHeight="1">
      <c r="A5" s="26"/>
      <c r="B5" s="232" t="s">
        <v>52</v>
      </c>
      <c r="C5" s="232"/>
      <c r="D5" s="28">
        <f>+K163</f>
        <v>186855</v>
      </c>
      <c r="E5" s="180">
        <f>D5/$D$13</f>
        <v>0.43672199655025734</v>
      </c>
      <c r="F5" s="23"/>
      <c r="G5" s="23"/>
      <c r="H5" s="23"/>
      <c r="I5" s="233" t="s">
        <v>52</v>
      </c>
      <c r="J5" s="233"/>
      <c r="K5" s="28">
        <v>2</v>
      </c>
      <c r="L5" s="75">
        <f>+K5/$K$13*100</f>
        <v>3.5087719298245612</v>
      </c>
      <c r="M5" s="23"/>
      <c r="N5" s="23"/>
      <c r="O5" s="23"/>
      <c r="P5" s="232" t="s">
        <v>52</v>
      </c>
      <c r="Q5" s="232"/>
      <c r="R5" s="28">
        <v>7</v>
      </c>
      <c r="S5" s="167">
        <f>+R5/$R$13*100</f>
        <v>5.1094890510948909</v>
      </c>
      <c r="T5" s="23"/>
      <c r="U5" s="23"/>
      <c r="V5" s="23"/>
      <c r="W5" s="232" t="s">
        <v>52</v>
      </c>
      <c r="X5" s="232"/>
      <c r="Y5" s="28">
        <v>34</v>
      </c>
      <c r="Z5" s="167">
        <f>+Y5/$Y$13*100</f>
        <v>8.8541666666666679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8.75" customHeight="1">
      <c r="A6" s="26"/>
      <c r="B6" s="232" t="s">
        <v>917</v>
      </c>
      <c r="C6" s="232"/>
      <c r="D6" s="28">
        <f>+R99</f>
        <v>19596</v>
      </c>
      <c r="E6" s="180">
        <f t="shared" ref="E6:E13" si="0">D6/$D$13</f>
        <v>4.5800242136409743E-2</v>
      </c>
      <c r="F6" s="23"/>
      <c r="G6" s="23"/>
      <c r="H6" s="23"/>
      <c r="I6" s="233" t="s">
        <v>917</v>
      </c>
      <c r="J6" s="233"/>
      <c r="K6" s="28">
        <v>10</v>
      </c>
      <c r="L6" s="75">
        <f t="shared" ref="L6:L12" si="1">+K6/$K$13*100</f>
        <v>17.543859649122805</v>
      </c>
      <c r="M6" s="23"/>
      <c r="N6" s="23"/>
      <c r="O6" s="23"/>
      <c r="P6" s="232" t="s">
        <v>917</v>
      </c>
      <c r="Q6" s="232"/>
      <c r="R6" s="28">
        <v>24</v>
      </c>
      <c r="S6" s="167">
        <f t="shared" ref="S6:S12" si="2">+R6/$R$13*100</f>
        <v>17.518248175182482</v>
      </c>
      <c r="T6" s="23"/>
      <c r="U6" s="23"/>
      <c r="V6" s="23"/>
      <c r="W6" s="232" t="s">
        <v>917</v>
      </c>
      <c r="X6" s="232"/>
      <c r="Y6" s="28">
        <v>51</v>
      </c>
      <c r="Z6" s="167">
        <f t="shared" ref="Z6:Z12" si="3">+Y6/$Y$13*100</f>
        <v>13.28125</v>
      </c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</row>
    <row r="7" spans="1:75" ht="18.75" customHeight="1">
      <c r="A7" s="26"/>
      <c r="B7" s="234" t="s">
        <v>58</v>
      </c>
      <c r="C7" s="235"/>
      <c r="D7" s="28">
        <f>+Y175</f>
        <v>46271</v>
      </c>
      <c r="E7" s="180">
        <f t="shared" si="0"/>
        <v>0.10814569319727574</v>
      </c>
      <c r="F7" s="23"/>
      <c r="G7" s="23"/>
      <c r="H7" s="23"/>
      <c r="I7" s="236" t="s">
        <v>58</v>
      </c>
      <c r="J7" s="237"/>
      <c r="K7" s="28">
        <v>8</v>
      </c>
      <c r="L7" s="75">
        <f t="shared" si="1"/>
        <v>14.035087719298245</v>
      </c>
      <c r="M7" s="23"/>
      <c r="N7" s="23"/>
      <c r="O7" s="23"/>
      <c r="P7" s="234" t="s">
        <v>58</v>
      </c>
      <c r="Q7" s="235"/>
      <c r="R7" s="28">
        <v>22</v>
      </c>
      <c r="S7" s="167">
        <f t="shared" si="2"/>
        <v>16.058394160583941</v>
      </c>
      <c r="T7" s="23"/>
      <c r="U7" s="23"/>
      <c r="V7" s="23"/>
      <c r="W7" s="234" t="s">
        <v>58</v>
      </c>
      <c r="X7" s="235"/>
      <c r="Y7" s="28">
        <v>76</v>
      </c>
      <c r="Z7" s="167">
        <f t="shared" si="3"/>
        <v>19.791666666666664</v>
      </c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8.75" customHeight="1">
      <c r="A8" s="26"/>
      <c r="B8" s="234" t="s">
        <v>79</v>
      </c>
      <c r="C8" s="235"/>
      <c r="D8" s="28">
        <f>+AF39</f>
        <v>7392</v>
      </c>
      <c r="E8" s="180">
        <f t="shared" si="0"/>
        <v>1.7276760046557503E-2</v>
      </c>
      <c r="F8" s="23"/>
      <c r="G8" s="23"/>
      <c r="H8" s="23"/>
      <c r="I8" s="236" t="s">
        <v>79</v>
      </c>
      <c r="J8" s="237"/>
      <c r="K8" s="28">
        <v>2</v>
      </c>
      <c r="L8" s="75">
        <f t="shared" si="1"/>
        <v>3.5087719298245612</v>
      </c>
      <c r="M8" s="23"/>
      <c r="N8" s="23"/>
      <c r="O8" s="23"/>
      <c r="P8" s="234" t="s">
        <v>79</v>
      </c>
      <c r="Q8" s="235"/>
      <c r="R8" s="28">
        <v>5</v>
      </c>
      <c r="S8" s="167">
        <f t="shared" si="2"/>
        <v>3.6496350364963499</v>
      </c>
      <c r="T8" s="23"/>
      <c r="U8" s="23"/>
      <c r="V8" s="23"/>
      <c r="W8" s="234" t="s">
        <v>79</v>
      </c>
      <c r="X8" s="235"/>
      <c r="Y8" s="28">
        <v>11</v>
      </c>
      <c r="Z8" s="167">
        <f t="shared" si="3"/>
        <v>2.864583333333333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</row>
    <row r="9" spans="1:75" ht="18.75" customHeight="1">
      <c r="A9" s="26"/>
      <c r="B9" s="232" t="s">
        <v>61</v>
      </c>
      <c r="C9" s="232"/>
      <c r="D9" s="28">
        <f>+AM109</f>
        <v>20849</v>
      </c>
      <c r="E9" s="180">
        <f t="shared" si="0"/>
        <v>4.8728783848847046E-2</v>
      </c>
      <c r="F9" s="23"/>
      <c r="G9" s="23"/>
      <c r="H9" s="23"/>
      <c r="I9" s="233" t="s">
        <v>61</v>
      </c>
      <c r="J9" s="233"/>
      <c r="K9" s="28">
        <v>4</v>
      </c>
      <c r="L9" s="75">
        <f t="shared" si="1"/>
        <v>7.0175438596491224</v>
      </c>
      <c r="M9" s="23"/>
      <c r="N9" s="23"/>
      <c r="O9" s="23"/>
      <c r="P9" s="232" t="s">
        <v>61</v>
      </c>
      <c r="Q9" s="232"/>
      <c r="R9" s="28">
        <v>11</v>
      </c>
      <c r="S9" s="167">
        <f t="shared" si="2"/>
        <v>8.0291970802919703</v>
      </c>
      <c r="T9" s="23"/>
      <c r="U9" s="23"/>
      <c r="V9" s="23"/>
      <c r="W9" s="232" t="s">
        <v>61</v>
      </c>
      <c r="X9" s="232"/>
      <c r="Y9" s="28">
        <v>35</v>
      </c>
      <c r="Z9" s="167">
        <f t="shared" si="3"/>
        <v>9.1145833333333321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8.75" customHeight="1">
      <c r="A10" s="26"/>
      <c r="B10" s="234" t="s">
        <v>64</v>
      </c>
      <c r="C10" s="235"/>
      <c r="D10" s="28">
        <f>+AT134</f>
        <v>35483</v>
      </c>
      <c r="E10" s="180">
        <f t="shared" si="0"/>
        <v>8.2931720337121193E-2</v>
      </c>
      <c r="F10" s="23"/>
      <c r="G10" s="23"/>
      <c r="H10" s="23"/>
      <c r="I10" s="236" t="s">
        <v>64</v>
      </c>
      <c r="J10" s="237"/>
      <c r="K10" s="28">
        <v>5</v>
      </c>
      <c r="L10" s="75">
        <f t="shared" si="1"/>
        <v>8.7719298245614024</v>
      </c>
      <c r="M10" s="23"/>
      <c r="N10" s="23"/>
      <c r="O10" s="23"/>
      <c r="P10" s="234" t="s">
        <v>64</v>
      </c>
      <c r="Q10" s="235"/>
      <c r="R10" s="28">
        <v>13</v>
      </c>
      <c r="S10" s="167">
        <f t="shared" si="2"/>
        <v>9.4890510948905096</v>
      </c>
      <c r="T10" s="23"/>
      <c r="U10" s="23"/>
      <c r="V10" s="23"/>
      <c r="W10" s="234" t="s">
        <v>64</v>
      </c>
      <c r="X10" s="235"/>
      <c r="Y10" s="28">
        <v>49</v>
      </c>
      <c r="Z10" s="167">
        <f t="shared" si="3"/>
        <v>12.760416666666666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</row>
    <row r="11" spans="1:75" ht="18.75" customHeight="1">
      <c r="A11" s="26"/>
      <c r="B11" s="232" t="s">
        <v>72</v>
      </c>
      <c r="C11" s="232"/>
      <c r="D11" s="28">
        <f>+BA208</f>
        <v>64834</v>
      </c>
      <c r="E11" s="180">
        <f t="shared" si="0"/>
        <v>0.15153158290834809</v>
      </c>
      <c r="F11" s="23"/>
      <c r="G11" s="23"/>
      <c r="H11" s="23"/>
      <c r="I11" s="233" t="s">
        <v>72</v>
      </c>
      <c r="J11" s="233"/>
      <c r="K11" s="28">
        <v>23</v>
      </c>
      <c r="L11" s="75">
        <f t="shared" si="1"/>
        <v>40.350877192982452</v>
      </c>
      <c r="M11" s="23"/>
      <c r="N11" s="23"/>
      <c r="O11" s="23"/>
      <c r="P11" s="232" t="s">
        <v>72</v>
      </c>
      <c r="Q11" s="232"/>
      <c r="R11" s="28">
        <v>48</v>
      </c>
      <c r="S11" s="167">
        <f t="shared" si="2"/>
        <v>35.036496350364963</v>
      </c>
      <c r="T11" s="23"/>
      <c r="U11" s="23"/>
      <c r="V11" s="23"/>
      <c r="W11" s="232" t="s">
        <v>72</v>
      </c>
      <c r="X11" s="232"/>
      <c r="Y11" s="28">
        <v>104</v>
      </c>
      <c r="Z11" s="167">
        <f t="shared" si="3"/>
        <v>27.083333333333332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8.75" customHeight="1">
      <c r="A12" s="26"/>
      <c r="B12" s="232" t="s">
        <v>56</v>
      </c>
      <c r="C12" s="232"/>
      <c r="D12" s="28">
        <f>+BH86</f>
        <v>46578</v>
      </c>
      <c r="E12" s="180">
        <f t="shared" si="0"/>
        <v>0.10886322097518336</v>
      </c>
      <c r="F12" s="23"/>
      <c r="G12" s="23"/>
      <c r="H12" s="23"/>
      <c r="I12" s="233" t="s">
        <v>56</v>
      </c>
      <c r="J12" s="233"/>
      <c r="K12" s="28">
        <v>3</v>
      </c>
      <c r="L12" s="75">
        <f t="shared" si="1"/>
        <v>5.2631578947368416</v>
      </c>
      <c r="M12" s="23"/>
      <c r="N12" s="23"/>
      <c r="O12" s="23"/>
      <c r="P12" s="232" t="s">
        <v>56</v>
      </c>
      <c r="Q12" s="232"/>
      <c r="R12" s="28">
        <v>7</v>
      </c>
      <c r="S12" s="167">
        <f t="shared" si="2"/>
        <v>5.1094890510948909</v>
      </c>
      <c r="T12" s="23"/>
      <c r="U12" s="23"/>
      <c r="V12" s="23"/>
      <c r="W12" s="232" t="s">
        <v>56</v>
      </c>
      <c r="X12" s="232"/>
      <c r="Y12" s="28">
        <v>24</v>
      </c>
      <c r="Z12" s="167">
        <f t="shared" si="3"/>
        <v>6.25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8.75" customHeight="1">
      <c r="A13" s="26"/>
      <c r="B13" s="240" t="s">
        <v>42</v>
      </c>
      <c r="C13" s="240"/>
      <c r="D13" s="27">
        <f>SUM(D5:D12)</f>
        <v>427858</v>
      </c>
      <c r="E13" s="166">
        <f t="shared" si="0"/>
        <v>1</v>
      </c>
      <c r="F13" s="23"/>
      <c r="G13" s="23"/>
      <c r="H13" s="23"/>
      <c r="I13" s="240" t="s">
        <v>42</v>
      </c>
      <c r="J13" s="240"/>
      <c r="K13" s="27">
        <f>SUM(K5:K12)</f>
        <v>57</v>
      </c>
      <c r="L13" s="73">
        <f>SUM(L5:L12)</f>
        <v>99.999999999999986</v>
      </c>
      <c r="M13" s="23"/>
      <c r="N13" s="23"/>
      <c r="O13" s="23"/>
      <c r="P13" s="157" t="s">
        <v>42</v>
      </c>
      <c r="Q13" s="157"/>
      <c r="R13" s="27">
        <f>SUM(R5:R12)</f>
        <v>137</v>
      </c>
      <c r="S13" s="168">
        <f>SUM(S5:S12)</f>
        <v>100</v>
      </c>
      <c r="T13" s="23"/>
      <c r="U13" s="23"/>
      <c r="V13" s="23"/>
      <c r="W13" s="238" t="s">
        <v>42</v>
      </c>
      <c r="X13" s="238"/>
      <c r="Y13" s="27">
        <f>SUM(Y5:Y12)</f>
        <v>384</v>
      </c>
      <c r="Z13" s="168">
        <f>SUM(Z5:Z12)</f>
        <v>100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.75" customHeight="1">
      <c r="A14" s="23"/>
      <c r="B14" s="23"/>
      <c r="C14" s="23"/>
      <c r="D14" s="23"/>
      <c r="E14" s="23"/>
      <c r="F14" s="23"/>
      <c r="G14" s="23"/>
      <c r="H14" s="23"/>
      <c r="I14" s="23" t="s">
        <v>918</v>
      </c>
      <c r="J14" s="23"/>
      <c r="K14" s="23"/>
      <c r="L14" s="23"/>
      <c r="M14" s="23"/>
      <c r="N14" s="23"/>
      <c r="O14" s="23"/>
      <c r="P14" s="23" t="s">
        <v>919</v>
      </c>
      <c r="Q14" s="23"/>
      <c r="R14" s="23"/>
      <c r="S14" s="23"/>
      <c r="T14" s="23"/>
      <c r="U14" s="23"/>
      <c r="V14" s="23"/>
      <c r="W14" s="23" t="s">
        <v>920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</row>
    <row r="15" spans="1:75" ht="18.75" customHeight="1">
      <c r="A15" s="23"/>
      <c r="B15" s="23"/>
      <c r="C15" s="23"/>
      <c r="D15" s="120"/>
      <c r="E15" s="23"/>
      <c r="F15" s="23"/>
      <c r="G15" s="23"/>
      <c r="H15" s="23"/>
      <c r="I15" s="136"/>
      <c r="J15" s="136"/>
      <c r="K15" s="136"/>
      <c r="L15" s="136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5" ht="18.75" customHeight="1">
      <c r="A16" s="23"/>
      <c r="B16" s="23"/>
      <c r="C16" s="23"/>
      <c r="D16" s="23"/>
      <c r="E16" s="23"/>
      <c r="F16" s="23"/>
      <c r="G16" s="23"/>
      <c r="H16" s="23"/>
      <c r="I16" s="136"/>
      <c r="J16" s="136"/>
      <c r="K16" s="136"/>
      <c r="L16" s="136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</row>
    <row r="17" spans="1:62" ht="18.75" customHeight="1">
      <c r="A17" s="229" t="s">
        <v>1460</v>
      </c>
      <c r="B17" s="229"/>
      <c r="C17" s="229"/>
      <c r="D17" s="229"/>
      <c r="E17" s="229"/>
      <c r="F17" s="229"/>
      <c r="G17" s="23"/>
      <c r="H17" s="229" t="s">
        <v>921</v>
      </c>
      <c r="I17" s="229"/>
      <c r="J17" s="229" t="s">
        <v>922</v>
      </c>
      <c r="K17" s="229"/>
      <c r="L17" s="229"/>
      <c r="M17" s="229"/>
      <c r="N17" s="23"/>
      <c r="O17" s="229" t="s">
        <v>1455</v>
      </c>
      <c r="P17" s="229"/>
      <c r="Q17" s="229" t="s">
        <v>922</v>
      </c>
      <c r="R17" s="229"/>
      <c r="S17" s="229"/>
      <c r="T17" s="229"/>
      <c r="U17" s="47"/>
      <c r="V17" s="229" t="s">
        <v>923</v>
      </c>
      <c r="W17" s="229"/>
      <c r="X17" s="229" t="s">
        <v>922</v>
      </c>
      <c r="Y17" s="229"/>
      <c r="Z17" s="229"/>
      <c r="AA17" s="229"/>
      <c r="AB17" s="47"/>
      <c r="AC17" s="229" t="s">
        <v>924</v>
      </c>
      <c r="AD17" s="229"/>
      <c r="AE17" s="229" t="s">
        <v>922</v>
      </c>
      <c r="AF17" s="229"/>
      <c r="AG17" s="229"/>
      <c r="AH17" s="229"/>
      <c r="AI17" s="47"/>
      <c r="AJ17" s="229" t="s">
        <v>925</v>
      </c>
      <c r="AK17" s="229"/>
      <c r="AL17" s="229" t="s">
        <v>922</v>
      </c>
      <c r="AM17" s="229"/>
      <c r="AN17" s="229"/>
      <c r="AO17" s="229"/>
      <c r="AP17" s="47"/>
      <c r="AQ17" s="229" t="s">
        <v>926</v>
      </c>
      <c r="AR17" s="229"/>
      <c r="AS17" s="229" t="s">
        <v>922</v>
      </c>
      <c r="AT17" s="229"/>
      <c r="AU17" s="229"/>
      <c r="AV17" s="229"/>
      <c r="AW17" s="23"/>
      <c r="AX17" s="229" t="s">
        <v>927</v>
      </c>
      <c r="AY17" s="229"/>
      <c r="AZ17" s="229" t="s">
        <v>922</v>
      </c>
      <c r="BA17" s="229"/>
      <c r="BB17" s="229"/>
      <c r="BC17" s="229"/>
      <c r="BD17" s="23"/>
      <c r="BE17" s="229" t="s">
        <v>928</v>
      </c>
      <c r="BF17" s="229"/>
      <c r="BG17" s="229" t="s">
        <v>922</v>
      </c>
      <c r="BH17" s="229"/>
      <c r="BI17" s="229"/>
      <c r="BJ17" s="229"/>
    </row>
    <row r="18" spans="1:62" ht="18.75" customHeight="1">
      <c r="A18" s="230" t="s">
        <v>929</v>
      </c>
      <c r="B18" s="230"/>
      <c r="C18" s="230"/>
      <c r="D18" s="230"/>
      <c r="E18" s="230"/>
      <c r="F18" s="230"/>
      <c r="G18" s="23"/>
      <c r="H18" s="230" t="s">
        <v>929</v>
      </c>
      <c r="I18" s="230"/>
      <c r="J18" s="230"/>
      <c r="K18" s="230"/>
      <c r="L18" s="230"/>
      <c r="M18" s="230"/>
      <c r="N18" s="23"/>
      <c r="O18" s="230" t="s">
        <v>929</v>
      </c>
      <c r="P18" s="230"/>
      <c r="Q18" s="230"/>
      <c r="R18" s="230"/>
      <c r="S18" s="230"/>
      <c r="T18" s="230"/>
      <c r="U18" s="48"/>
      <c r="V18" s="230" t="s">
        <v>929</v>
      </c>
      <c r="W18" s="230"/>
      <c r="X18" s="230"/>
      <c r="Y18" s="230"/>
      <c r="Z18" s="230"/>
      <c r="AA18" s="230"/>
      <c r="AB18" s="48"/>
      <c r="AC18" s="230" t="s">
        <v>929</v>
      </c>
      <c r="AD18" s="230"/>
      <c r="AE18" s="230"/>
      <c r="AF18" s="230"/>
      <c r="AG18" s="230"/>
      <c r="AH18" s="230"/>
      <c r="AI18" s="48"/>
      <c r="AJ18" s="230" t="s">
        <v>929</v>
      </c>
      <c r="AK18" s="230"/>
      <c r="AL18" s="230"/>
      <c r="AM18" s="230"/>
      <c r="AN18" s="230"/>
      <c r="AO18" s="230"/>
      <c r="AP18" s="48"/>
      <c r="AQ18" s="230" t="s">
        <v>929</v>
      </c>
      <c r="AR18" s="230"/>
      <c r="AS18" s="230"/>
      <c r="AT18" s="230"/>
      <c r="AU18" s="230"/>
      <c r="AV18" s="230"/>
      <c r="AW18" s="23"/>
      <c r="AX18" s="230" t="s">
        <v>929</v>
      </c>
      <c r="AY18" s="230"/>
      <c r="AZ18" s="230"/>
      <c r="BA18" s="230"/>
      <c r="BB18" s="230"/>
      <c r="BC18" s="230"/>
      <c r="BD18" s="23"/>
      <c r="BE18" s="230" t="s">
        <v>929</v>
      </c>
      <c r="BF18" s="230"/>
      <c r="BG18" s="230"/>
      <c r="BH18" s="230"/>
      <c r="BI18" s="230"/>
      <c r="BJ18" s="230"/>
    </row>
    <row r="19" spans="1:62" ht="18.75" customHeight="1">
      <c r="A19" s="187" t="s">
        <v>44</v>
      </c>
      <c r="B19" s="188" t="s">
        <v>45</v>
      </c>
      <c r="C19" s="188" t="s">
        <v>46</v>
      </c>
      <c r="D19" s="188" t="s">
        <v>47</v>
      </c>
      <c r="E19" s="189" t="s">
        <v>48</v>
      </c>
      <c r="F19" s="189" t="s">
        <v>49</v>
      </c>
      <c r="G19" s="23"/>
      <c r="H19" s="182" t="s">
        <v>44</v>
      </c>
      <c r="I19" s="181" t="s">
        <v>45</v>
      </c>
      <c r="J19" s="181" t="s">
        <v>46</v>
      </c>
      <c r="K19" s="181" t="s">
        <v>47</v>
      </c>
      <c r="L19" s="158" t="s">
        <v>48</v>
      </c>
      <c r="M19" s="158" t="s">
        <v>49</v>
      </c>
      <c r="N19" s="23"/>
      <c r="O19" s="174" t="s">
        <v>44</v>
      </c>
      <c r="P19" s="175" t="s">
        <v>45</v>
      </c>
      <c r="Q19" s="175" t="s">
        <v>46</v>
      </c>
      <c r="R19" s="175" t="s">
        <v>47</v>
      </c>
      <c r="S19" s="158" t="s">
        <v>48</v>
      </c>
      <c r="T19" s="158" t="s">
        <v>49</v>
      </c>
      <c r="U19" s="51"/>
      <c r="V19" s="174" t="s">
        <v>44</v>
      </c>
      <c r="W19" s="175" t="s">
        <v>45</v>
      </c>
      <c r="X19" s="175" t="s">
        <v>46</v>
      </c>
      <c r="Y19" s="175" t="s">
        <v>47</v>
      </c>
      <c r="Z19" s="158" t="s">
        <v>48</v>
      </c>
      <c r="AA19" s="158" t="s">
        <v>49</v>
      </c>
      <c r="AB19" s="51"/>
      <c r="AC19" s="174" t="s">
        <v>44</v>
      </c>
      <c r="AD19" s="175" t="s">
        <v>45</v>
      </c>
      <c r="AE19" s="175" t="s">
        <v>46</v>
      </c>
      <c r="AF19" s="175" t="s">
        <v>47</v>
      </c>
      <c r="AG19" s="158" t="s">
        <v>48</v>
      </c>
      <c r="AH19" s="158" t="s">
        <v>49</v>
      </c>
      <c r="AI19" s="51"/>
      <c r="AJ19" s="174" t="s">
        <v>44</v>
      </c>
      <c r="AK19" s="175" t="s">
        <v>45</v>
      </c>
      <c r="AL19" s="175" t="s">
        <v>46</v>
      </c>
      <c r="AM19" s="175" t="s">
        <v>47</v>
      </c>
      <c r="AN19" s="158" t="s">
        <v>48</v>
      </c>
      <c r="AO19" s="158" t="s">
        <v>49</v>
      </c>
      <c r="AP19" s="51"/>
      <c r="AQ19" s="174" t="s">
        <v>44</v>
      </c>
      <c r="AR19" s="175" t="s">
        <v>45</v>
      </c>
      <c r="AS19" s="175" t="s">
        <v>46</v>
      </c>
      <c r="AT19" s="175" t="s">
        <v>47</v>
      </c>
      <c r="AU19" s="158" t="s">
        <v>48</v>
      </c>
      <c r="AV19" s="158" t="s">
        <v>49</v>
      </c>
      <c r="AW19" s="23"/>
      <c r="AX19" s="174" t="s">
        <v>44</v>
      </c>
      <c r="AY19" s="175" t="s">
        <v>45</v>
      </c>
      <c r="AZ19" s="175" t="s">
        <v>46</v>
      </c>
      <c r="BA19" s="175" t="s">
        <v>47</v>
      </c>
      <c r="BB19" s="158" t="s">
        <v>48</v>
      </c>
      <c r="BC19" s="158" t="s">
        <v>49</v>
      </c>
      <c r="BD19" s="23"/>
      <c r="BE19" s="174" t="s">
        <v>44</v>
      </c>
      <c r="BF19" s="175" t="s">
        <v>45</v>
      </c>
      <c r="BG19" s="175" t="s">
        <v>46</v>
      </c>
      <c r="BH19" s="175" t="s">
        <v>47</v>
      </c>
      <c r="BI19" s="158" t="s">
        <v>48</v>
      </c>
      <c r="BJ19" s="158" t="s">
        <v>49</v>
      </c>
    </row>
    <row r="20" spans="1:62" ht="18.75" customHeight="1">
      <c r="A20" s="155">
        <v>1</v>
      </c>
      <c r="B20" s="156" t="s">
        <v>52</v>
      </c>
      <c r="C20" s="159" t="s">
        <v>53</v>
      </c>
      <c r="D20" s="61">
        <v>77801</v>
      </c>
      <c r="E20" s="190">
        <f t="shared" ref="E20:E83" si="4">D20/$D$873</f>
        <v>0.18183836693482416</v>
      </c>
      <c r="F20" s="184">
        <f>+E20</f>
        <v>0.18183836693482416</v>
      </c>
      <c r="G20" s="23"/>
      <c r="H20" s="155">
        <v>1</v>
      </c>
      <c r="I20" s="156" t="s">
        <v>52</v>
      </c>
      <c r="J20" s="159" t="s">
        <v>53</v>
      </c>
      <c r="K20" s="61">
        <v>77801</v>
      </c>
      <c r="L20" s="162">
        <f t="shared" ref="L20:L51" si="5">K20/$K$163</f>
        <v>0.41637098284766261</v>
      </c>
      <c r="M20" s="163">
        <f>+L20</f>
        <v>0.41637098284766261</v>
      </c>
      <c r="N20" s="23"/>
      <c r="O20" s="155">
        <v>1</v>
      </c>
      <c r="P20" s="156" t="s">
        <v>917</v>
      </c>
      <c r="Q20" s="159" t="s">
        <v>1796</v>
      </c>
      <c r="R20" s="61">
        <v>2859</v>
      </c>
      <c r="S20" s="162">
        <f>R20/$R$99</f>
        <v>0.14589712186160442</v>
      </c>
      <c r="T20" s="163">
        <f>+S20</f>
        <v>0.14589712186160442</v>
      </c>
      <c r="U20" s="43"/>
      <c r="V20" s="155">
        <v>1</v>
      </c>
      <c r="W20" s="156" t="s">
        <v>58</v>
      </c>
      <c r="X20" s="159" t="s">
        <v>59</v>
      </c>
      <c r="Y20" s="61">
        <v>11603</v>
      </c>
      <c r="Z20" s="162">
        <f>Y20/$Y$175</f>
        <v>0.25076181625640248</v>
      </c>
      <c r="AA20" s="163">
        <f>+Z20</f>
        <v>0.25076181625640248</v>
      </c>
      <c r="AB20" s="43"/>
      <c r="AC20" s="155">
        <v>1</v>
      </c>
      <c r="AD20" s="156" t="s">
        <v>79</v>
      </c>
      <c r="AE20" s="159" t="s">
        <v>80</v>
      </c>
      <c r="AF20" s="61">
        <v>2261</v>
      </c>
      <c r="AG20" s="162">
        <f>AF20/$AF$39</f>
        <v>0.3058712121212121</v>
      </c>
      <c r="AH20" s="163">
        <f>+AG20</f>
        <v>0.3058712121212121</v>
      </c>
      <c r="AI20" s="52"/>
      <c r="AJ20" s="155">
        <v>1</v>
      </c>
      <c r="AK20" s="156" t="s">
        <v>61</v>
      </c>
      <c r="AL20" s="159" t="s">
        <v>62</v>
      </c>
      <c r="AM20" s="61">
        <v>7969</v>
      </c>
      <c r="AN20" s="162">
        <f>AM20/$AM$109</f>
        <v>0.38222456712552161</v>
      </c>
      <c r="AO20" s="163">
        <f>+AN20</f>
        <v>0.38222456712552161</v>
      </c>
      <c r="AP20" s="52"/>
      <c r="AQ20" s="155">
        <v>1</v>
      </c>
      <c r="AR20" s="156" t="s">
        <v>64</v>
      </c>
      <c r="AS20" s="159" t="s">
        <v>65</v>
      </c>
      <c r="AT20" s="61">
        <v>6489</v>
      </c>
      <c r="AU20" s="162">
        <f>AT20/$AT$134</f>
        <v>0.1828763069638982</v>
      </c>
      <c r="AV20" s="163">
        <f>+AU20</f>
        <v>0.1828763069638982</v>
      </c>
      <c r="AW20" s="74"/>
      <c r="AX20" s="155">
        <v>1</v>
      </c>
      <c r="AY20" s="156" t="s">
        <v>72</v>
      </c>
      <c r="AZ20" s="159" t="s">
        <v>73</v>
      </c>
      <c r="BA20" s="61">
        <v>3021</v>
      </c>
      <c r="BB20" s="162">
        <f>BA20/$BA$208</f>
        <v>4.6595921892834007E-2</v>
      </c>
      <c r="BC20" s="163">
        <f>+BB20</f>
        <v>4.6595921892834007E-2</v>
      </c>
      <c r="BD20" s="23"/>
      <c r="BE20" s="155">
        <v>1</v>
      </c>
      <c r="BF20" s="156" t="s">
        <v>56</v>
      </c>
      <c r="BG20" s="159" t="s">
        <v>1804</v>
      </c>
      <c r="BH20" s="61">
        <v>17549</v>
      </c>
      <c r="BI20" s="162">
        <f>BH20/$BH$86</f>
        <v>0.37676585512473698</v>
      </c>
      <c r="BJ20" s="163">
        <f>+BI20</f>
        <v>0.37676585512473698</v>
      </c>
    </row>
    <row r="21" spans="1:62" ht="18.75" customHeight="1">
      <c r="A21" s="155">
        <f t="shared" ref="A21:A84" si="6">A20+1</f>
        <v>2</v>
      </c>
      <c r="B21" s="156" t="s">
        <v>52</v>
      </c>
      <c r="C21" s="159" t="s">
        <v>55</v>
      </c>
      <c r="D21" s="61">
        <v>18946</v>
      </c>
      <c r="E21" s="190">
        <f t="shared" si="4"/>
        <v>4.4281046515432687E-2</v>
      </c>
      <c r="F21" s="184">
        <f t="shared" ref="F21:F84" si="7">F20+E21</f>
        <v>0.22611941345025685</v>
      </c>
      <c r="G21" s="23"/>
      <c r="H21" s="155">
        <v>2</v>
      </c>
      <c r="I21" s="156" t="s">
        <v>52</v>
      </c>
      <c r="J21" s="159" t="s">
        <v>55</v>
      </c>
      <c r="K21" s="61">
        <v>18946</v>
      </c>
      <c r="L21" s="162">
        <f t="shared" si="5"/>
        <v>0.10139412913756657</v>
      </c>
      <c r="M21" s="163">
        <f t="shared" ref="M21:M52" si="8">M20+L21</f>
        <v>0.51776511198522912</v>
      </c>
      <c r="N21" s="23"/>
      <c r="O21" s="155">
        <v>2</v>
      </c>
      <c r="P21" s="156" t="s">
        <v>917</v>
      </c>
      <c r="Q21" s="159" t="s">
        <v>99</v>
      </c>
      <c r="R21" s="61">
        <v>1357</v>
      </c>
      <c r="S21" s="162">
        <f t="shared" ref="S21:S84" si="9">R21/$R$99</f>
        <v>6.9248826291079812E-2</v>
      </c>
      <c r="T21" s="163">
        <f>T20+S21</f>
        <v>0.21514594815268423</v>
      </c>
      <c r="U21" s="43"/>
      <c r="V21" s="155">
        <v>2</v>
      </c>
      <c r="W21" s="156" t="s">
        <v>58</v>
      </c>
      <c r="X21" s="159" t="s">
        <v>84</v>
      </c>
      <c r="Y21" s="61">
        <v>2302</v>
      </c>
      <c r="Z21" s="162">
        <f t="shared" ref="Z21:Z84" si="10">Y21/$Y$175</f>
        <v>4.9750383609604286E-2</v>
      </c>
      <c r="AA21" s="163">
        <f>AA20+Z21</f>
        <v>0.30051219986600675</v>
      </c>
      <c r="AB21" s="43"/>
      <c r="AC21" s="155">
        <v>2</v>
      </c>
      <c r="AD21" s="156" t="s">
        <v>79</v>
      </c>
      <c r="AE21" s="159" t="s">
        <v>1805</v>
      </c>
      <c r="AF21" s="61">
        <v>1552</v>
      </c>
      <c r="AG21" s="162">
        <f t="shared" ref="AG21:AG38" si="11">AF21/$AF$39</f>
        <v>0.20995670995670995</v>
      </c>
      <c r="AH21" s="163">
        <f>AH20+AG21</f>
        <v>0.51582792207792205</v>
      </c>
      <c r="AI21" s="52"/>
      <c r="AJ21" s="155">
        <v>2</v>
      </c>
      <c r="AK21" s="156" t="s">
        <v>61</v>
      </c>
      <c r="AL21" s="159" t="s">
        <v>1624</v>
      </c>
      <c r="AM21" s="61">
        <v>1364</v>
      </c>
      <c r="AN21" s="162">
        <f t="shared" ref="AN21:AN84" si="12">AM21/$AM$109</f>
        <v>6.5422802052856249E-2</v>
      </c>
      <c r="AO21" s="163">
        <f>AO20+AN21</f>
        <v>0.44764736917837789</v>
      </c>
      <c r="AP21" s="52"/>
      <c r="AQ21" s="155">
        <v>2</v>
      </c>
      <c r="AR21" s="156" t="s">
        <v>64</v>
      </c>
      <c r="AS21" s="159" t="s">
        <v>67</v>
      </c>
      <c r="AT21" s="61">
        <v>6089</v>
      </c>
      <c r="AU21" s="162">
        <f t="shared" ref="AU21:AU84" si="13">AT21/$AT$134</f>
        <v>0.1716033029901643</v>
      </c>
      <c r="AV21" s="163">
        <f>AV20+AU21</f>
        <v>0.35447960995406247</v>
      </c>
      <c r="AW21" s="74"/>
      <c r="AX21" s="155">
        <v>2</v>
      </c>
      <c r="AY21" s="156" t="s">
        <v>72</v>
      </c>
      <c r="AZ21" s="159" t="s">
        <v>76</v>
      </c>
      <c r="BA21" s="61">
        <v>2977</v>
      </c>
      <c r="BB21" s="162">
        <f t="shared" ref="BB21:BB84" si="14">BA21/$BA$208</f>
        <v>4.5917265632230003E-2</v>
      </c>
      <c r="BC21" s="163">
        <f>BC20+BB21</f>
        <v>9.2513187525064017E-2</v>
      </c>
      <c r="BD21" s="23"/>
      <c r="BE21" s="155">
        <v>2</v>
      </c>
      <c r="BF21" s="156" t="s">
        <v>56</v>
      </c>
      <c r="BG21" s="159" t="s">
        <v>66</v>
      </c>
      <c r="BH21" s="61">
        <v>5729</v>
      </c>
      <c r="BI21" s="162">
        <f t="shared" ref="BI21:BI84" si="15">BH21/$BH$86</f>
        <v>0.12299798187985744</v>
      </c>
      <c r="BJ21" s="163">
        <f>BJ20+BI21</f>
        <v>0.49976383700459442</v>
      </c>
    </row>
    <row r="22" spans="1:62" ht="18.75" customHeight="1">
      <c r="A22" s="155">
        <f t="shared" si="6"/>
        <v>3</v>
      </c>
      <c r="B22" s="156" t="s">
        <v>56</v>
      </c>
      <c r="C22" s="159" t="s">
        <v>1804</v>
      </c>
      <c r="D22" s="61">
        <v>17549</v>
      </c>
      <c r="E22" s="190">
        <f t="shared" si="4"/>
        <v>4.1015944542348165E-2</v>
      </c>
      <c r="F22" s="184">
        <f t="shared" si="7"/>
        <v>0.26713535799260502</v>
      </c>
      <c r="G22" s="23"/>
      <c r="H22" s="155">
        <v>3</v>
      </c>
      <c r="I22" s="156" t="s">
        <v>52</v>
      </c>
      <c r="J22" s="159" t="s">
        <v>60</v>
      </c>
      <c r="K22" s="61">
        <v>11150</v>
      </c>
      <c r="L22" s="162">
        <f t="shared" si="5"/>
        <v>5.9671938133847101E-2</v>
      </c>
      <c r="M22" s="163">
        <f t="shared" si="8"/>
        <v>0.5774370501190762</v>
      </c>
      <c r="N22" s="23"/>
      <c r="O22" s="155">
        <v>3</v>
      </c>
      <c r="P22" s="156" t="s">
        <v>917</v>
      </c>
      <c r="Q22" s="159" t="s">
        <v>112</v>
      </c>
      <c r="R22" s="61">
        <v>1287</v>
      </c>
      <c r="S22" s="162">
        <f t="shared" si="9"/>
        <v>6.5676668707899566E-2</v>
      </c>
      <c r="T22" s="163">
        <f t="shared" ref="T22:T85" si="16">T21+S22</f>
        <v>0.2808226168605838</v>
      </c>
      <c r="U22" s="43"/>
      <c r="V22" s="155">
        <v>3</v>
      </c>
      <c r="W22" s="156" t="s">
        <v>58</v>
      </c>
      <c r="X22" s="159" t="s">
        <v>1656</v>
      </c>
      <c r="Y22" s="61">
        <v>1867</v>
      </c>
      <c r="Z22" s="162">
        <f t="shared" si="10"/>
        <v>4.0349246828467071E-2</v>
      </c>
      <c r="AA22" s="163">
        <f t="shared" ref="AA22:AA85" si="17">AA21+Z22</f>
        <v>0.34086144669447382</v>
      </c>
      <c r="AB22" s="43"/>
      <c r="AC22" s="155">
        <v>3</v>
      </c>
      <c r="AD22" s="156" t="s">
        <v>79</v>
      </c>
      <c r="AE22" s="159" t="s">
        <v>1633</v>
      </c>
      <c r="AF22" s="63">
        <v>774</v>
      </c>
      <c r="AG22" s="162">
        <f t="shared" si="11"/>
        <v>0.10470779220779221</v>
      </c>
      <c r="AH22" s="163">
        <f t="shared" ref="AH22:AH38" si="18">AH21+AG22</f>
        <v>0.6205357142857143</v>
      </c>
      <c r="AI22" s="52"/>
      <c r="AJ22" s="155">
        <v>3</v>
      </c>
      <c r="AK22" s="156" t="s">
        <v>61</v>
      </c>
      <c r="AL22" s="159" t="s">
        <v>129</v>
      </c>
      <c r="AM22" s="63">
        <v>991</v>
      </c>
      <c r="AN22" s="162">
        <f t="shared" si="12"/>
        <v>4.7532255743680751E-2</v>
      </c>
      <c r="AO22" s="163">
        <f t="shared" ref="AO22:AO85" si="19">AO21+AN22</f>
        <v>0.49517962492205864</v>
      </c>
      <c r="AP22" s="52"/>
      <c r="AQ22" s="155">
        <v>3</v>
      </c>
      <c r="AR22" s="156" t="s">
        <v>64</v>
      </c>
      <c r="AS22" s="159" t="s">
        <v>74</v>
      </c>
      <c r="AT22" s="61">
        <v>2651</v>
      </c>
      <c r="AU22" s="162">
        <f t="shared" si="13"/>
        <v>7.4711833835921421E-2</v>
      </c>
      <c r="AV22" s="163">
        <f t="shared" ref="AV22:AV85" si="20">AV21+AU22</f>
        <v>0.42919144378998386</v>
      </c>
      <c r="AW22" s="74"/>
      <c r="AX22" s="155">
        <v>3</v>
      </c>
      <c r="AY22" s="156" t="s">
        <v>72</v>
      </c>
      <c r="AZ22" s="159" t="s">
        <v>1616</v>
      </c>
      <c r="BA22" s="61">
        <v>2414</v>
      </c>
      <c r="BB22" s="162">
        <f t="shared" si="14"/>
        <v>3.7233550297683313E-2</v>
      </c>
      <c r="BC22" s="163">
        <f t="shared" ref="BC22:BC85" si="21">BC21+BB22</f>
        <v>0.12974673782274732</v>
      </c>
      <c r="BD22" s="23"/>
      <c r="BE22" s="155">
        <v>3</v>
      </c>
      <c r="BF22" s="156" t="s">
        <v>56</v>
      </c>
      <c r="BG22" s="159" t="s">
        <v>77</v>
      </c>
      <c r="BH22" s="61">
        <v>2903</v>
      </c>
      <c r="BI22" s="162">
        <f t="shared" si="15"/>
        <v>6.2325561423848166E-2</v>
      </c>
      <c r="BJ22" s="163">
        <f t="shared" ref="BJ22:BJ85" si="22">BJ21+BI22</f>
        <v>0.56208939842844263</v>
      </c>
    </row>
    <row r="23" spans="1:62" ht="18.75" customHeight="1">
      <c r="A23" s="155">
        <f t="shared" si="6"/>
        <v>4</v>
      </c>
      <c r="B23" s="156" t="s">
        <v>58</v>
      </c>
      <c r="C23" s="159" t="s">
        <v>59</v>
      </c>
      <c r="D23" s="61">
        <v>11603</v>
      </c>
      <c r="E23" s="190">
        <f t="shared" si="4"/>
        <v>2.7118810446456535E-2</v>
      </c>
      <c r="F23" s="184">
        <f t="shared" si="7"/>
        <v>0.29425416843906155</v>
      </c>
      <c r="G23" s="23"/>
      <c r="H23" s="155">
        <v>4</v>
      </c>
      <c r="I23" s="156" t="s">
        <v>52</v>
      </c>
      <c r="J23" s="159" t="s">
        <v>1693</v>
      </c>
      <c r="K23" s="61">
        <v>7064</v>
      </c>
      <c r="L23" s="162">
        <f t="shared" si="5"/>
        <v>3.7804714885874072E-2</v>
      </c>
      <c r="M23" s="163">
        <f t="shared" si="8"/>
        <v>0.61524176500495031</v>
      </c>
      <c r="N23" s="23"/>
      <c r="O23" s="155">
        <v>4</v>
      </c>
      <c r="P23" s="156" t="s">
        <v>917</v>
      </c>
      <c r="Q23" s="159" t="s">
        <v>132</v>
      </c>
      <c r="R23" s="63">
        <v>896</v>
      </c>
      <c r="S23" s="162">
        <f t="shared" si="9"/>
        <v>4.5723617064707081E-2</v>
      </c>
      <c r="T23" s="163">
        <f t="shared" si="16"/>
        <v>0.32654623392529086</v>
      </c>
      <c r="U23" s="43"/>
      <c r="V23" s="155">
        <v>4</v>
      </c>
      <c r="W23" s="156" t="s">
        <v>58</v>
      </c>
      <c r="X23" s="159" t="s">
        <v>89</v>
      </c>
      <c r="Y23" s="61">
        <v>1784</v>
      </c>
      <c r="Z23" s="162">
        <f t="shared" si="10"/>
        <v>3.8555466707008712E-2</v>
      </c>
      <c r="AA23" s="163">
        <f t="shared" si="17"/>
        <v>0.37941691340148254</v>
      </c>
      <c r="AB23" s="43"/>
      <c r="AC23" s="155">
        <v>4</v>
      </c>
      <c r="AD23" s="156" t="s">
        <v>79</v>
      </c>
      <c r="AE23" s="159" t="s">
        <v>204</v>
      </c>
      <c r="AF23" s="63">
        <v>493</v>
      </c>
      <c r="AG23" s="162">
        <f t="shared" si="11"/>
        <v>6.6693722943722944E-2</v>
      </c>
      <c r="AH23" s="163">
        <f t="shared" si="18"/>
        <v>0.68722943722943719</v>
      </c>
      <c r="AI23" s="52"/>
      <c r="AJ23" s="155">
        <v>4</v>
      </c>
      <c r="AK23" s="156" t="s">
        <v>61</v>
      </c>
      <c r="AL23" s="159" t="s">
        <v>160</v>
      </c>
      <c r="AM23" s="63">
        <v>777</v>
      </c>
      <c r="AN23" s="162">
        <f t="shared" si="12"/>
        <v>3.7267974483188644E-2</v>
      </c>
      <c r="AO23" s="163">
        <f t="shared" si="19"/>
        <v>0.53244759940524733</v>
      </c>
      <c r="AP23" s="52"/>
      <c r="AQ23" s="155">
        <v>4</v>
      </c>
      <c r="AR23" s="156" t="s">
        <v>64</v>
      </c>
      <c r="AS23" s="159" t="s">
        <v>1797</v>
      </c>
      <c r="AT23" s="61">
        <v>1930</v>
      </c>
      <c r="AU23" s="162">
        <f t="shared" si="13"/>
        <v>5.4392244173266074E-2</v>
      </c>
      <c r="AV23" s="163">
        <f t="shared" si="20"/>
        <v>0.48358368796324991</v>
      </c>
      <c r="AW23" s="74"/>
      <c r="AX23" s="155">
        <v>4</v>
      </c>
      <c r="AY23" s="156" t="s">
        <v>72</v>
      </c>
      <c r="AZ23" s="159" t="s">
        <v>83</v>
      </c>
      <c r="BA23" s="61">
        <v>2321</v>
      </c>
      <c r="BB23" s="162">
        <f t="shared" si="14"/>
        <v>3.5799117746861217E-2</v>
      </c>
      <c r="BC23" s="163">
        <f t="shared" si="21"/>
        <v>0.16554585556960855</v>
      </c>
      <c r="BD23" s="23"/>
      <c r="BE23" s="155">
        <v>4</v>
      </c>
      <c r="BF23" s="156" t="s">
        <v>56</v>
      </c>
      <c r="BG23" s="159" t="s">
        <v>1498</v>
      </c>
      <c r="BH23" s="61">
        <v>2225</v>
      </c>
      <c r="BI23" s="162">
        <f t="shared" si="15"/>
        <v>4.7769333161578428E-2</v>
      </c>
      <c r="BJ23" s="163">
        <f t="shared" si="22"/>
        <v>0.60985873159002102</v>
      </c>
    </row>
    <row r="24" spans="1:62" ht="18.75" customHeight="1">
      <c r="A24" s="155">
        <f t="shared" si="6"/>
        <v>5</v>
      </c>
      <c r="B24" s="156" t="s">
        <v>52</v>
      </c>
      <c r="C24" s="159" t="s">
        <v>60</v>
      </c>
      <c r="D24" s="61">
        <v>11150</v>
      </c>
      <c r="E24" s="190">
        <f t="shared" si="4"/>
        <v>2.6060047959837143E-2</v>
      </c>
      <c r="F24" s="184">
        <f t="shared" si="7"/>
        <v>0.32031421639889868</v>
      </c>
      <c r="G24" s="23"/>
      <c r="H24" s="155">
        <v>5</v>
      </c>
      <c r="I24" s="156" t="s">
        <v>52</v>
      </c>
      <c r="J24" s="159" t="s">
        <v>1568</v>
      </c>
      <c r="K24" s="61">
        <v>5725</v>
      </c>
      <c r="L24" s="162">
        <f t="shared" si="5"/>
        <v>3.0638730566482031E-2</v>
      </c>
      <c r="M24" s="163">
        <f t="shared" si="8"/>
        <v>0.64588049557143234</v>
      </c>
      <c r="N24" s="23"/>
      <c r="O24" s="155">
        <v>5</v>
      </c>
      <c r="P24" s="156" t="s">
        <v>917</v>
      </c>
      <c r="Q24" s="159" t="s">
        <v>1494</v>
      </c>
      <c r="R24" s="63">
        <v>758</v>
      </c>
      <c r="S24" s="162">
        <f t="shared" si="9"/>
        <v>3.8681363543580323E-2</v>
      </c>
      <c r="T24" s="163">
        <f t="shared" si="16"/>
        <v>0.36522759746887118</v>
      </c>
      <c r="U24" s="43"/>
      <c r="V24" s="155">
        <v>5</v>
      </c>
      <c r="W24" s="156" t="s">
        <v>58</v>
      </c>
      <c r="X24" s="159" t="s">
        <v>1642</v>
      </c>
      <c r="Y24" s="61">
        <v>1775</v>
      </c>
      <c r="Z24" s="162">
        <f t="shared" si="10"/>
        <v>3.8360960428778283E-2</v>
      </c>
      <c r="AA24" s="163">
        <f t="shared" si="17"/>
        <v>0.41777787383026083</v>
      </c>
      <c r="AB24" s="43"/>
      <c r="AC24" s="155">
        <v>5</v>
      </c>
      <c r="AD24" s="156" t="s">
        <v>79</v>
      </c>
      <c r="AE24" s="159" t="s">
        <v>215</v>
      </c>
      <c r="AF24" s="63">
        <v>349</v>
      </c>
      <c r="AG24" s="162">
        <f t="shared" si="11"/>
        <v>4.7213203463203464E-2</v>
      </c>
      <c r="AH24" s="163">
        <f t="shared" si="18"/>
        <v>0.73444264069264065</v>
      </c>
      <c r="AI24" s="52"/>
      <c r="AJ24" s="155">
        <v>5</v>
      </c>
      <c r="AK24" s="156" t="s">
        <v>61</v>
      </c>
      <c r="AL24" s="159" t="s">
        <v>1625</v>
      </c>
      <c r="AM24" s="63">
        <v>665</v>
      </c>
      <c r="AN24" s="162">
        <f t="shared" si="12"/>
        <v>3.1896014197323616E-2</v>
      </c>
      <c r="AO24" s="163">
        <f t="shared" si="19"/>
        <v>0.5643436136025709</v>
      </c>
      <c r="AP24" s="52"/>
      <c r="AQ24" s="155">
        <v>5</v>
      </c>
      <c r="AR24" s="156" t="s">
        <v>64</v>
      </c>
      <c r="AS24" s="159" t="s">
        <v>102</v>
      </c>
      <c r="AT24" s="61">
        <v>1771</v>
      </c>
      <c r="AU24" s="162">
        <f t="shared" si="13"/>
        <v>4.9911225093706844E-2</v>
      </c>
      <c r="AV24" s="163">
        <f t="shared" si="20"/>
        <v>0.53349491305695673</v>
      </c>
      <c r="AW24" s="74"/>
      <c r="AX24" s="155">
        <v>5</v>
      </c>
      <c r="AY24" s="156" t="s">
        <v>72</v>
      </c>
      <c r="AZ24" s="159" t="s">
        <v>1688</v>
      </c>
      <c r="BA24" s="61">
        <v>2171</v>
      </c>
      <c r="BB24" s="162">
        <f t="shared" si="14"/>
        <v>3.3485516858438473E-2</v>
      </c>
      <c r="BC24" s="163">
        <f t="shared" si="21"/>
        <v>0.19903137242804703</v>
      </c>
      <c r="BD24" s="23"/>
      <c r="BE24" s="155">
        <v>5</v>
      </c>
      <c r="BF24" s="156" t="s">
        <v>56</v>
      </c>
      <c r="BG24" s="159" t="s">
        <v>88</v>
      </c>
      <c r="BH24" s="61">
        <v>1981</v>
      </c>
      <c r="BI24" s="162">
        <f t="shared" si="15"/>
        <v>4.2530808536218816E-2</v>
      </c>
      <c r="BJ24" s="163">
        <f t="shared" si="22"/>
        <v>0.65238954012623984</v>
      </c>
    </row>
    <row r="25" spans="1:62" ht="18.75" customHeight="1">
      <c r="A25" s="155">
        <f t="shared" si="6"/>
        <v>6</v>
      </c>
      <c r="B25" s="156" t="s">
        <v>61</v>
      </c>
      <c r="C25" s="159" t="s">
        <v>62</v>
      </c>
      <c r="D25" s="61">
        <v>7969</v>
      </c>
      <c r="E25" s="190">
        <f t="shared" si="4"/>
        <v>1.8625338313178672E-2</v>
      </c>
      <c r="F25" s="184">
        <f t="shared" si="7"/>
        <v>0.33893955471207737</v>
      </c>
      <c r="G25" s="23"/>
      <c r="H25" s="155">
        <v>6</v>
      </c>
      <c r="I25" s="156" t="s">
        <v>52</v>
      </c>
      <c r="J25" s="159" t="s">
        <v>68</v>
      </c>
      <c r="K25" s="61">
        <v>5718</v>
      </c>
      <c r="L25" s="162">
        <f t="shared" si="5"/>
        <v>3.0601268363169301E-2</v>
      </c>
      <c r="M25" s="163">
        <f t="shared" si="8"/>
        <v>0.67648176393460169</v>
      </c>
      <c r="N25" s="23"/>
      <c r="O25" s="155">
        <v>6</v>
      </c>
      <c r="P25" s="156" t="s">
        <v>917</v>
      </c>
      <c r="Q25" s="159" t="s">
        <v>154</v>
      </c>
      <c r="R25" s="63">
        <v>756</v>
      </c>
      <c r="S25" s="162">
        <f t="shared" si="9"/>
        <v>3.8579301898346602E-2</v>
      </c>
      <c r="T25" s="163">
        <f t="shared" si="16"/>
        <v>0.40380689936721781</v>
      </c>
      <c r="U25" s="43"/>
      <c r="V25" s="155">
        <v>6</v>
      </c>
      <c r="W25" s="156" t="s">
        <v>58</v>
      </c>
      <c r="X25" s="159" t="s">
        <v>1802</v>
      </c>
      <c r="Y25" s="61">
        <v>1754</v>
      </c>
      <c r="Z25" s="162">
        <f t="shared" si="10"/>
        <v>3.7907112446240628E-2</v>
      </c>
      <c r="AA25" s="163">
        <f t="shared" si="17"/>
        <v>0.45568498627650145</v>
      </c>
      <c r="AB25" s="43"/>
      <c r="AC25" s="155">
        <v>6</v>
      </c>
      <c r="AD25" s="156" t="s">
        <v>79</v>
      </c>
      <c r="AE25" s="159" t="s">
        <v>205</v>
      </c>
      <c r="AF25" s="63">
        <v>322</v>
      </c>
      <c r="AG25" s="162">
        <f t="shared" si="11"/>
        <v>4.3560606060606064E-2</v>
      </c>
      <c r="AH25" s="163">
        <f t="shared" si="18"/>
        <v>0.77800324675324672</v>
      </c>
      <c r="AI25" s="52"/>
      <c r="AJ25" s="155">
        <v>6</v>
      </c>
      <c r="AK25" s="156" t="s">
        <v>61</v>
      </c>
      <c r="AL25" s="159" t="s">
        <v>198</v>
      </c>
      <c r="AM25" s="63">
        <v>656</v>
      </c>
      <c r="AN25" s="162">
        <f t="shared" si="12"/>
        <v>3.1464338817209461E-2</v>
      </c>
      <c r="AO25" s="163">
        <f t="shared" si="19"/>
        <v>0.59580795241978035</v>
      </c>
      <c r="AP25" s="52"/>
      <c r="AQ25" s="155">
        <v>6</v>
      </c>
      <c r="AR25" s="156" t="s">
        <v>64</v>
      </c>
      <c r="AS25" s="159" t="s">
        <v>1632</v>
      </c>
      <c r="AT25" s="61">
        <v>1591</v>
      </c>
      <c r="AU25" s="162">
        <f t="shared" si="13"/>
        <v>4.4838373305526591E-2</v>
      </c>
      <c r="AV25" s="163">
        <f t="shared" si="20"/>
        <v>0.57833328636248327</v>
      </c>
      <c r="AW25" s="74"/>
      <c r="AX25" s="155">
        <v>6</v>
      </c>
      <c r="AY25" s="156" t="s">
        <v>72</v>
      </c>
      <c r="AZ25" s="159" t="s">
        <v>103</v>
      </c>
      <c r="BA25" s="61">
        <v>1881</v>
      </c>
      <c r="BB25" s="162">
        <f t="shared" si="14"/>
        <v>2.9012555140821173E-2</v>
      </c>
      <c r="BC25" s="163">
        <f t="shared" si="21"/>
        <v>0.22804392756886821</v>
      </c>
      <c r="BD25" s="23"/>
      <c r="BE25" s="155">
        <v>6</v>
      </c>
      <c r="BF25" s="156" t="s">
        <v>56</v>
      </c>
      <c r="BG25" s="159" t="s">
        <v>97</v>
      </c>
      <c r="BH25" s="61">
        <v>1637</v>
      </c>
      <c r="BI25" s="162">
        <f t="shared" si="15"/>
        <v>3.514534758899051E-2</v>
      </c>
      <c r="BJ25" s="163">
        <f t="shared" si="22"/>
        <v>0.6875348877152303</v>
      </c>
    </row>
    <row r="26" spans="1:62" ht="18.75" customHeight="1">
      <c r="A26" s="155">
        <f t="shared" si="6"/>
        <v>7</v>
      </c>
      <c r="B26" s="156" t="s">
        <v>52</v>
      </c>
      <c r="C26" s="159" t="s">
        <v>1693</v>
      </c>
      <c r="D26" s="61">
        <v>7064</v>
      </c>
      <c r="E26" s="190">
        <f t="shared" si="4"/>
        <v>1.6510150563972158E-2</v>
      </c>
      <c r="F26" s="184">
        <f t="shared" si="7"/>
        <v>0.35544970527604952</v>
      </c>
      <c r="G26" s="23"/>
      <c r="H26" s="155">
        <v>7</v>
      </c>
      <c r="I26" s="156" t="s">
        <v>52</v>
      </c>
      <c r="J26" s="159" t="s">
        <v>70</v>
      </c>
      <c r="K26" s="61">
        <v>4960</v>
      </c>
      <c r="L26" s="162">
        <f t="shared" si="5"/>
        <v>2.6544646918733778E-2</v>
      </c>
      <c r="M26" s="163">
        <f t="shared" si="8"/>
        <v>0.7030264108533355</v>
      </c>
      <c r="N26" s="23"/>
      <c r="O26" s="155">
        <v>7</v>
      </c>
      <c r="P26" s="156" t="s">
        <v>917</v>
      </c>
      <c r="Q26" s="159" t="s">
        <v>177</v>
      </c>
      <c r="R26" s="63">
        <v>522</v>
      </c>
      <c r="S26" s="162">
        <f t="shared" si="9"/>
        <v>2.6638089406001226E-2</v>
      </c>
      <c r="T26" s="163">
        <f t="shared" si="16"/>
        <v>0.43044498877321902</v>
      </c>
      <c r="U26" s="43"/>
      <c r="V26" s="155">
        <v>7</v>
      </c>
      <c r="W26" s="156" t="s">
        <v>58</v>
      </c>
      <c r="X26" s="159" t="s">
        <v>1813</v>
      </c>
      <c r="Y26" s="61">
        <v>1719</v>
      </c>
      <c r="Z26" s="162">
        <f t="shared" si="10"/>
        <v>3.7150699142011197E-2</v>
      </c>
      <c r="AA26" s="163">
        <f t="shared" si="17"/>
        <v>0.49283568541851264</v>
      </c>
      <c r="AB26" s="43"/>
      <c r="AC26" s="155">
        <v>7</v>
      </c>
      <c r="AD26" s="156" t="s">
        <v>79</v>
      </c>
      <c r="AE26" s="159" t="s">
        <v>1692</v>
      </c>
      <c r="AF26" s="63">
        <v>294</v>
      </c>
      <c r="AG26" s="162">
        <f t="shared" si="11"/>
        <v>3.9772727272727272E-2</v>
      </c>
      <c r="AH26" s="163">
        <f t="shared" si="18"/>
        <v>0.81777597402597402</v>
      </c>
      <c r="AI26" s="52"/>
      <c r="AJ26" s="155">
        <v>7</v>
      </c>
      <c r="AK26" s="156" t="s">
        <v>61</v>
      </c>
      <c r="AL26" s="159" t="s">
        <v>1809</v>
      </c>
      <c r="AM26" s="63">
        <v>563</v>
      </c>
      <c r="AN26" s="162">
        <f t="shared" si="12"/>
        <v>2.7003693222696534E-2</v>
      </c>
      <c r="AO26" s="163">
        <f t="shared" si="19"/>
        <v>0.62281164564247693</v>
      </c>
      <c r="AP26" s="52"/>
      <c r="AQ26" s="155">
        <v>7</v>
      </c>
      <c r="AR26" s="156" t="s">
        <v>64</v>
      </c>
      <c r="AS26" s="159" t="s">
        <v>113</v>
      </c>
      <c r="AT26" s="61">
        <v>1513</v>
      </c>
      <c r="AU26" s="162">
        <f t="shared" si="13"/>
        <v>4.2640137530648478E-2</v>
      </c>
      <c r="AV26" s="163">
        <f t="shared" si="20"/>
        <v>0.6209734238931317</v>
      </c>
      <c r="AW26" s="74"/>
      <c r="AX26" s="155">
        <v>7</v>
      </c>
      <c r="AY26" s="156" t="s">
        <v>72</v>
      </c>
      <c r="AZ26" s="159" t="s">
        <v>95</v>
      </c>
      <c r="BA26" s="61">
        <v>1825</v>
      </c>
      <c r="BB26" s="162">
        <f t="shared" si="14"/>
        <v>2.8148810809143349E-2</v>
      </c>
      <c r="BC26" s="163">
        <f t="shared" si="21"/>
        <v>0.25619273837801154</v>
      </c>
      <c r="BD26" s="23"/>
      <c r="BE26" s="155">
        <v>7</v>
      </c>
      <c r="BF26" s="156" t="s">
        <v>56</v>
      </c>
      <c r="BG26" s="159" t="s">
        <v>118</v>
      </c>
      <c r="BH26" s="61">
        <v>1220</v>
      </c>
      <c r="BI26" s="162">
        <f t="shared" si="15"/>
        <v>2.619262312679806E-2</v>
      </c>
      <c r="BJ26" s="163">
        <f t="shared" si="22"/>
        <v>0.71372751084202835</v>
      </c>
    </row>
    <row r="27" spans="1:62" ht="18.75" customHeight="1">
      <c r="A27" s="155">
        <f t="shared" si="6"/>
        <v>8</v>
      </c>
      <c r="B27" s="156" t="s">
        <v>64</v>
      </c>
      <c r="C27" s="159" t="s">
        <v>65</v>
      </c>
      <c r="D27" s="61">
        <v>6489</v>
      </c>
      <c r="E27" s="190">
        <f t="shared" si="4"/>
        <v>1.5166246745415534E-2</v>
      </c>
      <c r="F27" s="184">
        <f t="shared" si="7"/>
        <v>0.37061595202146508</v>
      </c>
      <c r="G27" s="23"/>
      <c r="H27" s="155">
        <v>8</v>
      </c>
      <c r="I27" s="156" t="s">
        <v>52</v>
      </c>
      <c r="J27" s="159" t="s">
        <v>1603</v>
      </c>
      <c r="K27" s="61">
        <v>3728</v>
      </c>
      <c r="L27" s="162">
        <f t="shared" si="5"/>
        <v>1.9951299135693452E-2</v>
      </c>
      <c r="M27" s="163">
        <f t="shared" si="8"/>
        <v>0.72297770998902899</v>
      </c>
      <c r="N27" s="23"/>
      <c r="O27" s="155">
        <v>8</v>
      </c>
      <c r="P27" s="156" t="s">
        <v>917</v>
      </c>
      <c r="Q27" s="159" t="s">
        <v>184</v>
      </c>
      <c r="R27" s="63">
        <v>483</v>
      </c>
      <c r="S27" s="162">
        <f t="shared" si="9"/>
        <v>2.464788732394366E-2</v>
      </c>
      <c r="T27" s="163">
        <f t="shared" si="16"/>
        <v>0.4550928760971627</v>
      </c>
      <c r="U27" s="43"/>
      <c r="V27" s="155">
        <v>8</v>
      </c>
      <c r="W27" s="156" t="s">
        <v>58</v>
      </c>
      <c r="X27" s="159" t="s">
        <v>111</v>
      </c>
      <c r="Y27" s="61">
        <v>1582</v>
      </c>
      <c r="Z27" s="162">
        <f t="shared" si="10"/>
        <v>3.4189881351170279E-2</v>
      </c>
      <c r="AA27" s="163">
        <f t="shared" si="17"/>
        <v>0.52702556676968293</v>
      </c>
      <c r="AB27" s="43"/>
      <c r="AC27" s="155">
        <v>8</v>
      </c>
      <c r="AD27" s="156" t="s">
        <v>79</v>
      </c>
      <c r="AE27" s="159" t="s">
        <v>1508</v>
      </c>
      <c r="AF27" s="63">
        <v>215</v>
      </c>
      <c r="AG27" s="162">
        <f t="shared" si="11"/>
        <v>2.9085497835497836E-2</v>
      </c>
      <c r="AH27" s="163">
        <f t="shared" si="18"/>
        <v>0.84686147186147187</v>
      </c>
      <c r="AI27" s="52"/>
      <c r="AJ27" s="155">
        <v>8</v>
      </c>
      <c r="AK27" s="156" t="s">
        <v>61</v>
      </c>
      <c r="AL27" s="159" t="s">
        <v>1727</v>
      </c>
      <c r="AM27" s="63">
        <v>554</v>
      </c>
      <c r="AN27" s="162">
        <f t="shared" si="12"/>
        <v>2.6572017842582379E-2</v>
      </c>
      <c r="AO27" s="163">
        <f t="shared" si="19"/>
        <v>0.64938366348505927</v>
      </c>
      <c r="AP27" s="52"/>
      <c r="AQ27" s="155">
        <v>8</v>
      </c>
      <c r="AR27" s="156" t="s">
        <v>64</v>
      </c>
      <c r="AS27" s="159" t="s">
        <v>1712</v>
      </c>
      <c r="AT27" s="63">
        <v>579</v>
      </c>
      <c r="AU27" s="162">
        <f t="shared" si="13"/>
        <v>1.631767325197982E-2</v>
      </c>
      <c r="AV27" s="163">
        <f t="shared" si="20"/>
        <v>0.63729109714511156</v>
      </c>
      <c r="AW27" s="74"/>
      <c r="AX27" s="155">
        <v>8</v>
      </c>
      <c r="AY27" s="156" t="s">
        <v>72</v>
      </c>
      <c r="AZ27" s="159" t="s">
        <v>93</v>
      </c>
      <c r="BA27" s="61">
        <v>1696</v>
      </c>
      <c r="BB27" s="162">
        <f t="shared" si="14"/>
        <v>2.6159114045099793E-2</v>
      </c>
      <c r="BC27" s="163">
        <f t="shared" si="21"/>
        <v>0.28235185242311134</v>
      </c>
      <c r="BD27" s="23"/>
      <c r="BE27" s="155">
        <v>8</v>
      </c>
      <c r="BF27" s="156" t="s">
        <v>56</v>
      </c>
      <c r="BG27" s="159" t="s">
        <v>1739</v>
      </c>
      <c r="BH27" s="61">
        <v>1110</v>
      </c>
      <c r="BI27" s="162">
        <f t="shared" si="15"/>
        <v>2.3830993172742496E-2</v>
      </c>
      <c r="BJ27" s="163">
        <f t="shared" si="22"/>
        <v>0.73755850401477085</v>
      </c>
    </row>
    <row r="28" spans="1:62" ht="18.75" customHeight="1">
      <c r="A28" s="155">
        <f t="shared" si="6"/>
        <v>9</v>
      </c>
      <c r="B28" s="156" t="s">
        <v>64</v>
      </c>
      <c r="C28" s="159" t="s">
        <v>67</v>
      </c>
      <c r="D28" s="61">
        <v>6089</v>
      </c>
      <c r="E28" s="190">
        <f t="shared" si="4"/>
        <v>1.4231357132506579E-2</v>
      </c>
      <c r="F28" s="184">
        <f t="shared" si="7"/>
        <v>0.38484730915397164</v>
      </c>
      <c r="G28" s="23"/>
      <c r="H28" s="155">
        <v>9</v>
      </c>
      <c r="I28" s="156" t="s">
        <v>52</v>
      </c>
      <c r="J28" s="159" t="s">
        <v>1698</v>
      </c>
      <c r="K28" s="61">
        <v>2824</v>
      </c>
      <c r="L28" s="162">
        <f t="shared" si="5"/>
        <v>1.5113323165021005E-2</v>
      </c>
      <c r="M28" s="163">
        <f t="shared" si="8"/>
        <v>0.73809103315405</v>
      </c>
      <c r="N28" s="23"/>
      <c r="O28" s="155">
        <v>9</v>
      </c>
      <c r="P28" s="156" t="s">
        <v>917</v>
      </c>
      <c r="Q28" s="159" t="s">
        <v>1480</v>
      </c>
      <c r="R28" s="63">
        <v>468</v>
      </c>
      <c r="S28" s="162">
        <f t="shared" si="9"/>
        <v>2.3882424984690752E-2</v>
      </c>
      <c r="T28" s="163">
        <f t="shared" si="16"/>
        <v>0.47897530108185343</v>
      </c>
      <c r="U28" s="43"/>
      <c r="V28" s="155">
        <v>9</v>
      </c>
      <c r="W28" s="156" t="s">
        <v>58</v>
      </c>
      <c r="X28" s="159" t="s">
        <v>123</v>
      </c>
      <c r="Y28" s="61">
        <v>1154</v>
      </c>
      <c r="Z28" s="162">
        <f t="shared" si="10"/>
        <v>2.4940027230878951E-2</v>
      </c>
      <c r="AA28" s="163">
        <f t="shared" si="17"/>
        <v>0.55196559400056189</v>
      </c>
      <c r="AB28" s="43"/>
      <c r="AC28" s="155">
        <v>9</v>
      </c>
      <c r="AD28" s="156" t="s">
        <v>79</v>
      </c>
      <c r="AE28" s="159" t="s">
        <v>1506</v>
      </c>
      <c r="AF28" s="63">
        <v>163</v>
      </c>
      <c r="AG28" s="162">
        <f t="shared" si="11"/>
        <v>2.20508658008658E-2</v>
      </c>
      <c r="AH28" s="163">
        <f t="shared" si="18"/>
        <v>0.86891233766233766</v>
      </c>
      <c r="AI28" s="52"/>
      <c r="AJ28" s="155">
        <v>9</v>
      </c>
      <c r="AK28" s="156" t="s">
        <v>61</v>
      </c>
      <c r="AL28" s="159" t="s">
        <v>1509</v>
      </c>
      <c r="AM28" s="63">
        <v>436</v>
      </c>
      <c r="AN28" s="162">
        <f t="shared" si="12"/>
        <v>2.0912273969974578E-2</v>
      </c>
      <c r="AO28" s="163">
        <f t="shared" si="19"/>
        <v>0.6702959374550338</v>
      </c>
      <c r="AP28" s="52"/>
      <c r="AQ28" s="155">
        <v>9</v>
      </c>
      <c r="AR28" s="156" t="s">
        <v>64</v>
      </c>
      <c r="AS28" s="159" t="s">
        <v>182</v>
      </c>
      <c r="AT28" s="63">
        <v>526</v>
      </c>
      <c r="AU28" s="162">
        <f t="shared" si="13"/>
        <v>1.482400022546008E-2</v>
      </c>
      <c r="AV28" s="163">
        <f t="shared" si="20"/>
        <v>0.65211509737057161</v>
      </c>
      <c r="AW28" s="74"/>
      <c r="AX28" s="155">
        <v>9</v>
      </c>
      <c r="AY28" s="156" t="s">
        <v>72</v>
      </c>
      <c r="AZ28" s="159" t="s">
        <v>1775</v>
      </c>
      <c r="BA28" s="61">
        <v>1294</v>
      </c>
      <c r="BB28" s="162">
        <f t="shared" si="14"/>
        <v>1.9958663664126849E-2</v>
      </c>
      <c r="BC28" s="163">
        <f t="shared" si="21"/>
        <v>0.30231051608723819</v>
      </c>
      <c r="BD28" s="23"/>
      <c r="BE28" s="155">
        <v>9</v>
      </c>
      <c r="BF28" s="156" t="s">
        <v>56</v>
      </c>
      <c r="BG28" s="159" t="s">
        <v>130</v>
      </c>
      <c r="BH28" s="63">
        <v>996</v>
      </c>
      <c r="BI28" s="162">
        <f t="shared" si="15"/>
        <v>2.1383485765812185E-2</v>
      </c>
      <c r="BJ28" s="163">
        <f t="shared" si="22"/>
        <v>0.75894198978058303</v>
      </c>
    </row>
    <row r="29" spans="1:62" ht="18.75" customHeight="1">
      <c r="A29" s="155">
        <f t="shared" si="6"/>
        <v>10</v>
      </c>
      <c r="B29" s="156" t="s">
        <v>56</v>
      </c>
      <c r="C29" s="159" t="s">
        <v>66</v>
      </c>
      <c r="D29" s="61">
        <v>5729</v>
      </c>
      <c r="E29" s="190">
        <f t="shared" si="4"/>
        <v>1.338995648088852E-2</v>
      </c>
      <c r="F29" s="184">
        <f t="shared" si="7"/>
        <v>0.39823726563486017</v>
      </c>
      <c r="G29" s="23"/>
      <c r="H29" s="155">
        <v>10</v>
      </c>
      <c r="I29" s="156" t="s">
        <v>52</v>
      </c>
      <c r="J29" s="159" t="s">
        <v>82</v>
      </c>
      <c r="K29" s="61">
        <v>2766</v>
      </c>
      <c r="L29" s="162">
        <f t="shared" si="5"/>
        <v>1.4802922051858392E-2</v>
      </c>
      <c r="M29" s="163">
        <f t="shared" si="8"/>
        <v>0.75289395520590841</v>
      </c>
      <c r="N29" s="23"/>
      <c r="O29" s="155">
        <v>10</v>
      </c>
      <c r="P29" s="156" t="s">
        <v>917</v>
      </c>
      <c r="Q29" s="159" t="s">
        <v>189</v>
      </c>
      <c r="R29" s="63">
        <v>458</v>
      </c>
      <c r="S29" s="162">
        <f t="shared" si="9"/>
        <v>2.3372116758522146E-2</v>
      </c>
      <c r="T29" s="163">
        <f t="shared" si="16"/>
        <v>0.50234741784037562</v>
      </c>
      <c r="U29" s="43"/>
      <c r="V29" s="155">
        <v>10</v>
      </c>
      <c r="W29" s="156" t="s">
        <v>58</v>
      </c>
      <c r="X29" s="159" t="s">
        <v>1483</v>
      </c>
      <c r="Y29" s="63">
        <v>962</v>
      </c>
      <c r="Z29" s="162">
        <f t="shared" si="10"/>
        <v>2.0790559961963218E-2</v>
      </c>
      <c r="AA29" s="163">
        <f t="shared" si="17"/>
        <v>0.57275615396252511</v>
      </c>
      <c r="AB29" s="43"/>
      <c r="AC29" s="155">
        <v>10</v>
      </c>
      <c r="AD29" s="156" t="s">
        <v>79</v>
      </c>
      <c r="AE29" s="159" t="s">
        <v>428</v>
      </c>
      <c r="AF29" s="63">
        <v>149</v>
      </c>
      <c r="AG29" s="162">
        <f t="shared" si="11"/>
        <v>2.0156926406926408E-2</v>
      </c>
      <c r="AH29" s="163">
        <f t="shared" si="18"/>
        <v>0.88906926406926412</v>
      </c>
      <c r="AI29" s="52"/>
      <c r="AJ29" s="155">
        <v>10</v>
      </c>
      <c r="AK29" s="156" t="s">
        <v>61</v>
      </c>
      <c r="AL29" s="159" t="s">
        <v>1505</v>
      </c>
      <c r="AM29" s="63">
        <v>426</v>
      </c>
      <c r="AN29" s="162">
        <f t="shared" si="12"/>
        <v>2.0432634658736629E-2</v>
      </c>
      <c r="AO29" s="163">
        <f t="shared" si="19"/>
        <v>0.69072857211377048</v>
      </c>
      <c r="AP29" s="52"/>
      <c r="AQ29" s="155">
        <v>10</v>
      </c>
      <c r="AR29" s="156" t="s">
        <v>64</v>
      </c>
      <c r="AS29" s="159" t="s">
        <v>1482</v>
      </c>
      <c r="AT29" s="63">
        <v>485</v>
      </c>
      <c r="AU29" s="162">
        <f t="shared" si="13"/>
        <v>1.3668517318152355E-2</v>
      </c>
      <c r="AV29" s="163">
        <f t="shared" si="20"/>
        <v>0.66578361468872393</v>
      </c>
      <c r="AW29" s="74"/>
      <c r="AX29" s="155">
        <v>10</v>
      </c>
      <c r="AY29" s="156" t="s">
        <v>72</v>
      </c>
      <c r="AZ29" s="159" t="s">
        <v>1763</v>
      </c>
      <c r="BA29" s="61">
        <v>1293</v>
      </c>
      <c r="BB29" s="162">
        <f t="shared" si="14"/>
        <v>1.9943239658204027E-2</v>
      </c>
      <c r="BC29" s="163">
        <f t="shared" si="21"/>
        <v>0.32225375574544224</v>
      </c>
      <c r="BD29" s="23"/>
      <c r="BE29" s="155">
        <v>10</v>
      </c>
      <c r="BF29" s="156" t="s">
        <v>56</v>
      </c>
      <c r="BG29" s="159" t="s">
        <v>1674</v>
      </c>
      <c r="BH29" s="63">
        <v>948</v>
      </c>
      <c r="BI29" s="162">
        <f t="shared" si="15"/>
        <v>2.0352956331315213E-2</v>
      </c>
      <c r="BJ29" s="163">
        <f t="shared" si="22"/>
        <v>0.7792949461118982</v>
      </c>
    </row>
    <row r="30" spans="1:62" ht="18.75" customHeight="1">
      <c r="A30" s="155">
        <f t="shared" si="6"/>
        <v>11</v>
      </c>
      <c r="B30" s="156" t="s">
        <v>52</v>
      </c>
      <c r="C30" s="159" t="s">
        <v>1568</v>
      </c>
      <c r="D30" s="61">
        <v>5725</v>
      </c>
      <c r="E30" s="190">
        <f t="shared" si="4"/>
        <v>1.3380607584759429E-2</v>
      </c>
      <c r="F30" s="184">
        <f t="shared" si="7"/>
        <v>0.41161787321961962</v>
      </c>
      <c r="G30" s="23"/>
      <c r="H30" s="155">
        <v>11</v>
      </c>
      <c r="I30" s="156" t="s">
        <v>52</v>
      </c>
      <c r="J30" s="159" t="s">
        <v>92</v>
      </c>
      <c r="K30" s="61">
        <v>1928</v>
      </c>
      <c r="L30" s="162">
        <f t="shared" si="5"/>
        <v>1.0318161140991678E-2</v>
      </c>
      <c r="M30" s="163">
        <f t="shared" si="8"/>
        <v>0.76321211634690012</v>
      </c>
      <c r="N30" s="23"/>
      <c r="O30" s="155">
        <v>11</v>
      </c>
      <c r="P30" s="156" t="s">
        <v>917</v>
      </c>
      <c r="Q30" s="159" t="s">
        <v>233</v>
      </c>
      <c r="R30" s="63">
        <v>438</v>
      </c>
      <c r="S30" s="162">
        <f t="shared" si="9"/>
        <v>2.2351500306184935E-2</v>
      </c>
      <c r="T30" s="163">
        <f t="shared" si="16"/>
        <v>0.52469891814656056</v>
      </c>
      <c r="U30" s="43"/>
      <c r="V30" s="155">
        <v>11</v>
      </c>
      <c r="W30" s="156" t="s">
        <v>58</v>
      </c>
      <c r="X30" s="159" t="s">
        <v>144</v>
      </c>
      <c r="Y30" s="63">
        <v>811</v>
      </c>
      <c r="Z30" s="162">
        <f t="shared" si="10"/>
        <v>1.7527176849430528E-2</v>
      </c>
      <c r="AA30" s="163">
        <f t="shared" si="17"/>
        <v>0.59028333081195561</v>
      </c>
      <c r="AB30" s="52"/>
      <c r="AC30" s="155">
        <v>11</v>
      </c>
      <c r="AD30" s="156" t="s">
        <v>79</v>
      </c>
      <c r="AE30" s="159" t="s">
        <v>1808</v>
      </c>
      <c r="AF30" s="63">
        <v>137</v>
      </c>
      <c r="AG30" s="162">
        <f t="shared" si="11"/>
        <v>1.8533549783549784E-2</v>
      </c>
      <c r="AH30" s="163">
        <f t="shared" si="18"/>
        <v>0.90760281385281394</v>
      </c>
      <c r="AI30" s="52"/>
      <c r="AJ30" s="155">
        <v>11</v>
      </c>
      <c r="AK30" s="156" t="s">
        <v>61</v>
      </c>
      <c r="AL30" s="159" t="s">
        <v>264</v>
      </c>
      <c r="AM30" s="63">
        <v>392</v>
      </c>
      <c r="AN30" s="162">
        <f t="shared" si="12"/>
        <v>1.8801861000527602E-2</v>
      </c>
      <c r="AO30" s="163">
        <f t="shared" si="19"/>
        <v>0.70953043311429809</v>
      </c>
      <c r="AP30" s="52"/>
      <c r="AQ30" s="155">
        <v>11</v>
      </c>
      <c r="AR30" s="156" t="s">
        <v>64</v>
      </c>
      <c r="AS30" s="159" t="s">
        <v>197</v>
      </c>
      <c r="AT30" s="63">
        <v>443</v>
      </c>
      <c r="AU30" s="162">
        <f t="shared" si="13"/>
        <v>1.2484851900910294E-2</v>
      </c>
      <c r="AV30" s="163">
        <f t="shared" si="20"/>
        <v>0.67826846658963424</v>
      </c>
      <c r="AW30" s="74"/>
      <c r="AX30" s="155">
        <v>11</v>
      </c>
      <c r="AY30" s="156" t="s">
        <v>72</v>
      </c>
      <c r="AZ30" s="159" t="s">
        <v>1800</v>
      </c>
      <c r="BA30" s="61">
        <v>1158</v>
      </c>
      <c r="BB30" s="162">
        <f t="shared" si="14"/>
        <v>1.7860998858623561E-2</v>
      </c>
      <c r="BC30" s="163">
        <f t="shared" si="21"/>
        <v>0.34011475460406582</v>
      </c>
      <c r="BD30" s="23"/>
      <c r="BE30" s="155">
        <v>11</v>
      </c>
      <c r="BF30" s="156" t="s">
        <v>56</v>
      </c>
      <c r="BG30" s="159" t="s">
        <v>1531</v>
      </c>
      <c r="BH30" s="63">
        <v>591</v>
      </c>
      <c r="BI30" s="162">
        <f t="shared" si="15"/>
        <v>1.2688393662243978E-2</v>
      </c>
      <c r="BJ30" s="163">
        <f t="shared" si="22"/>
        <v>0.79198333977414215</v>
      </c>
    </row>
    <row r="31" spans="1:62" ht="18.75" customHeight="1">
      <c r="A31" s="155">
        <f t="shared" si="6"/>
        <v>12</v>
      </c>
      <c r="B31" s="156" t="s">
        <v>52</v>
      </c>
      <c r="C31" s="159" t="s">
        <v>68</v>
      </c>
      <c r="D31" s="61">
        <v>5718</v>
      </c>
      <c r="E31" s="190">
        <f t="shared" si="4"/>
        <v>1.3364247016533522E-2</v>
      </c>
      <c r="F31" s="184">
        <f t="shared" si="7"/>
        <v>0.42498212023615317</v>
      </c>
      <c r="G31" s="23"/>
      <c r="H31" s="155">
        <v>12</v>
      </c>
      <c r="I31" s="156" t="s">
        <v>52</v>
      </c>
      <c r="J31" s="159" t="s">
        <v>96</v>
      </c>
      <c r="K31" s="61">
        <v>1869</v>
      </c>
      <c r="L31" s="162">
        <f t="shared" si="5"/>
        <v>1.0002408284498675E-2</v>
      </c>
      <c r="M31" s="163">
        <f t="shared" si="8"/>
        <v>0.77321452463139884</v>
      </c>
      <c r="N31" s="23"/>
      <c r="O31" s="155">
        <v>12</v>
      </c>
      <c r="P31" s="156" t="s">
        <v>917</v>
      </c>
      <c r="Q31" s="159" t="s">
        <v>218</v>
      </c>
      <c r="R31" s="63">
        <v>383</v>
      </c>
      <c r="S31" s="162">
        <f t="shared" si="9"/>
        <v>1.9544805062257604E-2</v>
      </c>
      <c r="T31" s="163">
        <f t="shared" si="16"/>
        <v>0.5442437232088182</v>
      </c>
      <c r="U31" s="43"/>
      <c r="V31" s="155">
        <v>12</v>
      </c>
      <c r="W31" s="156" t="s">
        <v>58</v>
      </c>
      <c r="X31" s="159" t="s">
        <v>145</v>
      </c>
      <c r="Y31" s="63">
        <v>685</v>
      </c>
      <c r="Z31" s="162">
        <f t="shared" si="10"/>
        <v>1.4804088954204578E-2</v>
      </c>
      <c r="AA31" s="163">
        <f t="shared" si="17"/>
        <v>0.60508741976616021</v>
      </c>
      <c r="AB31" s="43"/>
      <c r="AC31" s="155">
        <v>12</v>
      </c>
      <c r="AD31" s="156" t="s">
        <v>79</v>
      </c>
      <c r="AE31" s="159" t="s">
        <v>494</v>
      </c>
      <c r="AF31" s="63">
        <v>127</v>
      </c>
      <c r="AG31" s="162">
        <f t="shared" si="11"/>
        <v>1.7180735930735932E-2</v>
      </c>
      <c r="AH31" s="163">
        <f t="shared" si="18"/>
        <v>0.92478354978354982</v>
      </c>
      <c r="AI31" s="52"/>
      <c r="AJ31" s="155">
        <v>12</v>
      </c>
      <c r="AK31" s="156" t="s">
        <v>61</v>
      </c>
      <c r="AL31" s="159" t="s">
        <v>289</v>
      </c>
      <c r="AM31" s="63">
        <v>333</v>
      </c>
      <c r="AN31" s="162">
        <f t="shared" si="12"/>
        <v>1.5971989064223705E-2</v>
      </c>
      <c r="AO31" s="163">
        <f t="shared" si="19"/>
        <v>0.72550242217852179</v>
      </c>
      <c r="AP31" s="52"/>
      <c r="AQ31" s="155">
        <v>12</v>
      </c>
      <c r="AR31" s="156" t="s">
        <v>64</v>
      </c>
      <c r="AS31" s="159" t="s">
        <v>1594</v>
      </c>
      <c r="AT31" s="63">
        <v>417</v>
      </c>
      <c r="AU31" s="162">
        <f t="shared" si="13"/>
        <v>1.1752106642617591E-2</v>
      </c>
      <c r="AV31" s="163">
        <f t="shared" si="20"/>
        <v>0.69002057323225185</v>
      </c>
      <c r="AW31" s="74"/>
      <c r="AX31" s="155">
        <v>12</v>
      </c>
      <c r="AY31" s="156" t="s">
        <v>72</v>
      </c>
      <c r="AZ31" s="159" t="s">
        <v>119</v>
      </c>
      <c r="BA31" s="61">
        <v>1117</v>
      </c>
      <c r="BB31" s="162">
        <f t="shared" si="14"/>
        <v>1.7228614615788014E-2</v>
      </c>
      <c r="BC31" s="163">
        <f t="shared" si="21"/>
        <v>0.35734336921985382</v>
      </c>
      <c r="BD31" s="23"/>
      <c r="BE31" s="155">
        <v>12</v>
      </c>
      <c r="BF31" s="156" t="s">
        <v>56</v>
      </c>
      <c r="BG31" s="159" t="s">
        <v>202</v>
      </c>
      <c r="BH31" s="63">
        <v>541</v>
      </c>
      <c r="BI31" s="162">
        <f t="shared" si="15"/>
        <v>1.1614925501309631E-2</v>
      </c>
      <c r="BJ31" s="163">
        <f t="shared" si="22"/>
        <v>0.80359826527545175</v>
      </c>
    </row>
    <row r="32" spans="1:62" ht="18.75" customHeight="1">
      <c r="A32" s="155">
        <f t="shared" si="6"/>
        <v>13</v>
      </c>
      <c r="B32" s="156" t="s">
        <v>52</v>
      </c>
      <c r="C32" s="159" t="s">
        <v>70</v>
      </c>
      <c r="D32" s="61">
        <v>4960</v>
      </c>
      <c r="E32" s="190">
        <f t="shared" si="4"/>
        <v>1.1592631200071051E-2</v>
      </c>
      <c r="F32" s="184">
        <f t="shared" si="7"/>
        <v>0.43657475143622421</v>
      </c>
      <c r="G32" s="23"/>
      <c r="H32" s="155">
        <v>13</v>
      </c>
      <c r="I32" s="156" t="s">
        <v>52</v>
      </c>
      <c r="J32" s="159" t="s">
        <v>1745</v>
      </c>
      <c r="K32" s="61">
        <v>1740</v>
      </c>
      <c r="L32" s="162">
        <f t="shared" si="5"/>
        <v>9.3120333948783808E-3</v>
      </c>
      <c r="M32" s="163">
        <f t="shared" si="8"/>
        <v>0.78252655802627724</v>
      </c>
      <c r="N32" s="23"/>
      <c r="O32" s="155">
        <v>13</v>
      </c>
      <c r="P32" s="156" t="s">
        <v>917</v>
      </c>
      <c r="Q32" s="159" t="s">
        <v>231</v>
      </c>
      <c r="R32" s="63">
        <v>367</v>
      </c>
      <c r="S32" s="162">
        <f t="shared" si="9"/>
        <v>1.8728311900387835E-2</v>
      </c>
      <c r="T32" s="163">
        <f t="shared" si="16"/>
        <v>0.56297203510920601</v>
      </c>
      <c r="U32" s="43"/>
      <c r="V32" s="155">
        <v>13</v>
      </c>
      <c r="W32" s="156" t="s">
        <v>58</v>
      </c>
      <c r="X32" s="159" t="s">
        <v>1752</v>
      </c>
      <c r="Y32" s="63">
        <v>563</v>
      </c>
      <c r="Z32" s="162">
        <f t="shared" si="10"/>
        <v>1.2167448293747704E-2</v>
      </c>
      <c r="AA32" s="163">
        <f t="shared" si="17"/>
        <v>0.61725486805990792</v>
      </c>
      <c r="AB32" s="43"/>
      <c r="AC32" s="155">
        <v>13</v>
      </c>
      <c r="AD32" s="156" t="s">
        <v>79</v>
      </c>
      <c r="AE32" s="159" t="s">
        <v>473</v>
      </c>
      <c r="AF32" s="63">
        <v>125</v>
      </c>
      <c r="AG32" s="162">
        <f t="shared" si="11"/>
        <v>1.691017316017316E-2</v>
      </c>
      <c r="AH32" s="163">
        <f t="shared" si="18"/>
        <v>0.941693722943723</v>
      </c>
      <c r="AI32" s="52"/>
      <c r="AJ32" s="155">
        <v>13</v>
      </c>
      <c r="AK32" s="156" t="s">
        <v>61</v>
      </c>
      <c r="AL32" s="159" t="s">
        <v>244</v>
      </c>
      <c r="AM32" s="63">
        <v>300</v>
      </c>
      <c r="AN32" s="162">
        <f t="shared" si="12"/>
        <v>1.4389179337138472E-2</v>
      </c>
      <c r="AO32" s="163">
        <f t="shared" si="19"/>
        <v>0.73989160151566025</v>
      </c>
      <c r="AP32" s="52"/>
      <c r="AQ32" s="155">
        <v>13</v>
      </c>
      <c r="AR32" s="156" t="s">
        <v>64</v>
      </c>
      <c r="AS32" s="159" t="s">
        <v>242</v>
      </c>
      <c r="AT32" s="63">
        <v>403</v>
      </c>
      <c r="AU32" s="162">
        <f t="shared" si="13"/>
        <v>1.1357551503536905E-2</v>
      </c>
      <c r="AV32" s="163">
        <f t="shared" si="20"/>
        <v>0.70137812473578875</v>
      </c>
      <c r="AW32" s="74"/>
      <c r="AX32" s="155">
        <v>13</v>
      </c>
      <c r="AY32" s="156" t="s">
        <v>72</v>
      </c>
      <c r="AZ32" s="159" t="s">
        <v>1654</v>
      </c>
      <c r="BA32" s="61">
        <v>1041</v>
      </c>
      <c r="BB32" s="162">
        <f t="shared" si="14"/>
        <v>1.6056390165653824E-2</v>
      </c>
      <c r="BC32" s="163">
        <f t="shared" si="21"/>
        <v>0.37339975938550762</v>
      </c>
      <c r="BD32" s="23"/>
      <c r="BE32" s="155">
        <v>13</v>
      </c>
      <c r="BF32" s="156" t="s">
        <v>56</v>
      </c>
      <c r="BG32" s="159" t="s">
        <v>217</v>
      </c>
      <c r="BH32" s="63">
        <v>530</v>
      </c>
      <c r="BI32" s="162">
        <f t="shared" si="15"/>
        <v>1.1378762505904074E-2</v>
      </c>
      <c r="BJ32" s="163">
        <f t="shared" si="22"/>
        <v>0.81497702778135583</v>
      </c>
    </row>
    <row r="33" spans="1:75" ht="18.75" customHeight="1">
      <c r="A33" s="155">
        <f t="shared" si="6"/>
        <v>14</v>
      </c>
      <c r="B33" s="156" t="s">
        <v>52</v>
      </c>
      <c r="C33" s="159" t="s">
        <v>1603</v>
      </c>
      <c r="D33" s="61">
        <v>3728</v>
      </c>
      <c r="E33" s="190">
        <f t="shared" si="4"/>
        <v>8.7131711923114676E-3</v>
      </c>
      <c r="F33" s="184">
        <f t="shared" si="7"/>
        <v>0.44528792262853567</v>
      </c>
      <c r="G33" s="23"/>
      <c r="H33" s="155">
        <v>14</v>
      </c>
      <c r="I33" s="156" t="s">
        <v>52</v>
      </c>
      <c r="J33" s="159" t="s">
        <v>104</v>
      </c>
      <c r="K33" s="61">
        <v>1614</v>
      </c>
      <c r="L33" s="162">
        <f t="shared" si="5"/>
        <v>8.6377137352492573E-3</v>
      </c>
      <c r="M33" s="163">
        <f t="shared" si="8"/>
        <v>0.79116427176152648</v>
      </c>
      <c r="N33" s="23"/>
      <c r="O33" s="155">
        <v>14</v>
      </c>
      <c r="P33" s="156" t="s">
        <v>917</v>
      </c>
      <c r="Q33" s="159" t="s">
        <v>216</v>
      </c>
      <c r="R33" s="63">
        <v>350</v>
      </c>
      <c r="S33" s="162">
        <f t="shared" si="9"/>
        <v>1.7860787915901205E-2</v>
      </c>
      <c r="T33" s="163">
        <f t="shared" si="16"/>
        <v>0.58083282302510719</v>
      </c>
      <c r="U33" s="43"/>
      <c r="V33" s="155">
        <v>14</v>
      </c>
      <c r="W33" s="156" t="s">
        <v>58</v>
      </c>
      <c r="X33" s="159" t="s">
        <v>1528</v>
      </c>
      <c r="Y33" s="63">
        <v>539</v>
      </c>
      <c r="Z33" s="162">
        <f t="shared" si="10"/>
        <v>1.1648764885133236E-2</v>
      </c>
      <c r="AA33" s="163">
        <f t="shared" si="17"/>
        <v>0.62890363294504115</v>
      </c>
      <c r="AB33" s="43"/>
      <c r="AC33" s="155">
        <v>14</v>
      </c>
      <c r="AD33" s="156" t="s">
        <v>79</v>
      </c>
      <c r="AE33" s="159" t="s">
        <v>624</v>
      </c>
      <c r="AF33" s="63">
        <v>116</v>
      </c>
      <c r="AG33" s="162">
        <f t="shared" si="11"/>
        <v>1.5692640692640692E-2</v>
      </c>
      <c r="AH33" s="163">
        <f t="shared" si="18"/>
        <v>0.95738636363636365</v>
      </c>
      <c r="AI33" s="52"/>
      <c r="AJ33" s="155">
        <v>14</v>
      </c>
      <c r="AK33" s="156" t="s">
        <v>61</v>
      </c>
      <c r="AL33" s="159" t="s">
        <v>1623</v>
      </c>
      <c r="AM33" s="63">
        <v>257</v>
      </c>
      <c r="AN33" s="162">
        <f t="shared" si="12"/>
        <v>1.2326730298815291E-2</v>
      </c>
      <c r="AO33" s="163">
        <f t="shared" si="19"/>
        <v>0.7522183318144755</v>
      </c>
      <c r="AP33" s="52"/>
      <c r="AQ33" s="155">
        <v>14</v>
      </c>
      <c r="AR33" s="156" t="s">
        <v>64</v>
      </c>
      <c r="AS33" s="159" t="s">
        <v>220</v>
      </c>
      <c r="AT33" s="63">
        <v>372</v>
      </c>
      <c r="AU33" s="162">
        <f t="shared" si="13"/>
        <v>1.0483893695572528E-2</v>
      </c>
      <c r="AV33" s="163">
        <f t="shared" si="20"/>
        <v>0.71186201843136132</v>
      </c>
      <c r="AW33" s="74"/>
      <c r="AX33" s="155">
        <v>14</v>
      </c>
      <c r="AY33" s="156" t="s">
        <v>72</v>
      </c>
      <c r="AZ33" s="159" t="s">
        <v>1798</v>
      </c>
      <c r="BA33" s="61">
        <v>1023</v>
      </c>
      <c r="BB33" s="162">
        <f t="shared" si="14"/>
        <v>1.5778758059043094E-2</v>
      </c>
      <c r="BC33" s="163">
        <f t="shared" si="21"/>
        <v>0.38917851744455073</v>
      </c>
      <c r="BD33" s="23"/>
      <c r="BE33" s="155">
        <v>14</v>
      </c>
      <c r="BF33" s="156" t="s">
        <v>56</v>
      </c>
      <c r="BG33" s="159" t="s">
        <v>201</v>
      </c>
      <c r="BH33" s="63">
        <v>519</v>
      </c>
      <c r="BI33" s="162">
        <f t="shared" si="15"/>
        <v>1.1142599510498518E-2</v>
      </c>
      <c r="BJ33" s="163">
        <f t="shared" si="22"/>
        <v>0.8261196272918544</v>
      </c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</row>
    <row r="34" spans="1:75" ht="18.75" customHeight="1">
      <c r="A34" s="155">
        <f t="shared" si="6"/>
        <v>15</v>
      </c>
      <c r="B34" s="156" t="s">
        <v>72</v>
      </c>
      <c r="C34" s="159" t="s">
        <v>73</v>
      </c>
      <c r="D34" s="61">
        <v>3021</v>
      </c>
      <c r="E34" s="190">
        <f t="shared" si="4"/>
        <v>7.0607538014948882E-3</v>
      </c>
      <c r="F34" s="184">
        <f t="shared" si="7"/>
        <v>0.45234867643003057</v>
      </c>
      <c r="G34" s="23"/>
      <c r="H34" s="155">
        <v>15</v>
      </c>
      <c r="I34" s="156" t="s">
        <v>52</v>
      </c>
      <c r="J34" s="159" t="s">
        <v>1670</v>
      </c>
      <c r="K34" s="61">
        <v>1437</v>
      </c>
      <c r="L34" s="162">
        <f t="shared" si="5"/>
        <v>7.6904551657702496E-3</v>
      </c>
      <c r="M34" s="163">
        <f t="shared" si="8"/>
        <v>0.79885472692729675</v>
      </c>
      <c r="N34" s="23"/>
      <c r="O34" s="155">
        <v>15</v>
      </c>
      <c r="P34" s="156" t="s">
        <v>917</v>
      </c>
      <c r="Q34" s="159" t="s">
        <v>269</v>
      </c>
      <c r="R34" s="63">
        <v>300</v>
      </c>
      <c r="S34" s="162">
        <f t="shared" si="9"/>
        <v>1.5309246785058175E-2</v>
      </c>
      <c r="T34" s="163">
        <f t="shared" si="16"/>
        <v>0.59614206981016538</v>
      </c>
      <c r="U34" s="43"/>
      <c r="V34" s="155">
        <v>15</v>
      </c>
      <c r="W34" s="156" t="s">
        <v>58</v>
      </c>
      <c r="X34" s="159" t="s">
        <v>176</v>
      </c>
      <c r="Y34" s="63">
        <v>523</v>
      </c>
      <c r="Z34" s="162">
        <f t="shared" si="10"/>
        <v>1.1302975946056925E-2</v>
      </c>
      <c r="AA34" s="163">
        <f t="shared" si="17"/>
        <v>0.64020660889109804</v>
      </c>
      <c r="AB34" s="43"/>
      <c r="AC34" s="155">
        <v>15</v>
      </c>
      <c r="AD34" s="156" t="s">
        <v>79</v>
      </c>
      <c r="AE34" s="159" t="s">
        <v>791</v>
      </c>
      <c r="AF34" s="63">
        <v>72</v>
      </c>
      <c r="AG34" s="162">
        <f t="shared" si="11"/>
        <v>9.74025974025974E-3</v>
      </c>
      <c r="AH34" s="163">
        <f t="shared" si="18"/>
        <v>0.96712662337662336</v>
      </c>
      <c r="AI34" s="52"/>
      <c r="AJ34" s="155">
        <v>15</v>
      </c>
      <c r="AK34" s="156" t="s">
        <v>61</v>
      </c>
      <c r="AL34" s="159" t="s">
        <v>1538</v>
      </c>
      <c r="AM34" s="63">
        <v>253</v>
      </c>
      <c r="AN34" s="162">
        <f t="shared" si="12"/>
        <v>1.2134874574320111E-2</v>
      </c>
      <c r="AO34" s="163">
        <f t="shared" si="19"/>
        <v>0.76435320638879567</v>
      </c>
      <c r="AP34" s="52"/>
      <c r="AQ34" s="155">
        <v>15</v>
      </c>
      <c r="AR34" s="156" t="s">
        <v>64</v>
      </c>
      <c r="AS34" s="159" t="s">
        <v>227</v>
      </c>
      <c r="AT34" s="63">
        <v>372</v>
      </c>
      <c r="AU34" s="162">
        <f t="shared" si="13"/>
        <v>1.0483893695572528E-2</v>
      </c>
      <c r="AV34" s="163">
        <f t="shared" si="20"/>
        <v>0.72234591212693389</v>
      </c>
      <c r="AW34" s="74"/>
      <c r="AX34" s="155">
        <v>15</v>
      </c>
      <c r="AY34" s="156" t="s">
        <v>72</v>
      </c>
      <c r="AZ34" s="159" t="s">
        <v>1504</v>
      </c>
      <c r="BA34" s="63">
        <v>957</v>
      </c>
      <c r="BB34" s="162">
        <f t="shared" si="14"/>
        <v>1.4760773668137089E-2</v>
      </c>
      <c r="BC34" s="163">
        <f t="shared" si="21"/>
        <v>0.40393929111268784</v>
      </c>
      <c r="BD34" s="23"/>
      <c r="BE34" s="155">
        <v>15</v>
      </c>
      <c r="BF34" s="156" t="s">
        <v>56</v>
      </c>
      <c r="BG34" s="159" t="s">
        <v>1601</v>
      </c>
      <c r="BH34" s="63">
        <v>470</v>
      </c>
      <c r="BI34" s="162">
        <f t="shared" si="15"/>
        <v>1.0090600712782859E-2</v>
      </c>
      <c r="BJ34" s="163">
        <f t="shared" si="22"/>
        <v>0.83621022800463729</v>
      </c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</row>
    <row r="35" spans="1:75" ht="18.75" customHeight="1">
      <c r="A35" s="155">
        <f t="shared" si="6"/>
        <v>16</v>
      </c>
      <c r="B35" s="156" t="s">
        <v>72</v>
      </c>
      <c r="C35" s="159" t="s">
        <v>76</v>
      </c>
      <c r="D35" s="61">
        <v>2977</v>
      </c>
      <c r="E35" s="190">
        <f t="shared" si="4"/>
        <v>6.9579159440749036E-3</v>
      </c>
      <c r="F35" s="184">
        <f t="shared" si="7"/>
        <v>0.45930659237410548</v>
      </c>
      <c r="G35" s="23"/>
      <c r="H35" s="155">
        <v>16</v>
      </c>
      <c r="I35" s="156" t="s">
        <v>52</v>
      </c>
      <c r="J35" s="159" t="s">
        <v>115</v>
      </c>
      <c r="K35" s="61">
        <v>1435</v>
      </c>
      <c r="L35" s="162">
        <f t="shared" si="5"/>
        <v>7.6797516791094703E-3</v>
      </c>
      <c r="M35" s="163">
        <f t="shared" si="8"/>
        <v>0.80653447860640626</v>
      </c>
      <c r="N35" s="23"/>
      <c r="O35" s="155">
        <v>16</v>
      </c>
      <c r="P35" s="156" t="s">
        <v>917</v>
      </c>
      <c r="Q35" s="159" t="s">
        <v>277</v>
      </c>
      <c r="R35" s="63">
        <v>292</v>
      </c>
      <c r="S35" s="162">
        <f t="shared" si="9"/>
        <v>1.4901000204123291E-2</v>
      </c>
      <c r="T35" s="163">
        <f t="shared" si="16"/>
        <v>0.6110430700142887</v>
      </c>
      <c r="U35" s="43"/>
      <c r="V35" s="155">
        <v>16</v>
      </c>
      <c r="W35" s="156" t="s">
        <v>58</v>
      </c>
      <c r="X35" s="159" t="s">
        <v>195</v>
      </c>
      <c r="Y35" s="63">
        <v>512</v>
      </c>
      <c r="Z35" s="162">
        <f t="shared" si="10"/>
        <v>1.1065246050441962E-2</v>
      </c>
      <c r="AA35" s="163">
        <f t="shared" si="17"/>
        <v>0.65127185494154005</v>
      </c>
      <c r="AB35" s="43"/>
      <c r="AC35" s="155">
        <v>16</v>
      </c>
      <c r="AD35" s="156" t="s">
        <v>79</v>
      </c>
      <c r="AE35" s="159" t="s">
        <v>625</v>
      </c>
      <c r="AF35" s="63">
        <v>71</v>
      </c>
      <c r="AG35" s="162">
        <f t="shared" si="11"/>
        <v>9.6049783549783541E-3</v>
      </c>
      <c r="AH35" s="163">
        <f t="shared" si="18"/>
        <v>0.97673160173160167</v>
      </c>
      <c r="AI35" s="52"/>
      <c r="AJ35" s="155">
        <v>16</v>
      </c>
      <c r="AK35" s="156" t="s">
        <v>61</v>
      </c>
      <c r="AL35" s="159" t="s">
        <v>323</v>
      </c>
      <c r="AM35" s="63">
        <v>235</v>
      </c>
      <c r="AN35" s="162">
        <f t="shared" si="12"/>
        <v>1.1271523814091803E-2</v>
      </c>
      <c r="AO35" s="163">
        <f t="shared" si="19"/>
        <v>0.77562473020288747</v>
      </c>
      <c r="AP35" s="52"/>
      <c r="AQ35" s="155">
        <v>16</v>
      </c>
      <c r="AR35" s="156" t="s">
        <v>64</v>
      </c>
      <c r="AS35" s="159" t="s">
        <v>297</v>
      </c>
      <c r="AT35" s="63">
        <v>351</v>
      </c>
      <c r="AU35" s="162">
        <f t="shared" si="13"/>
        <v>9.8920609869514974E-3</v>
      </c>
      <c r="AV35" s="163">
        <f t="shared" si="20"/>
        <v>0.73223797311388539</v>
      </c>
      <c r="AW35" s="74"/>
      <c r="AX35" s="155">
        <v>16</v>
      </c>
      <c r="AY35" s="156" t="s">
        <v>72</v>
      </c>
      <c r="AZ35" s="159" t="s">
        <v>141</v>
      </c>
      <c r="BA35" s="63">
        <v>859</v>
      </c>
      <c r="BB35" s="162">
        <f t="shared" si="14"/>
        <v>1.3249221087700897E-2</v>
      </c>
      <c r="BC35" s="163">
        <f t="shared" si="21"/>
        <v>0.41718851220038872</v>
      </c>
      <c r="BD35" s="23"/>
      <c r="BE35" s="155">
        <v>16</v>
      </c>
      <c r="BF35" s="156" t="s">
        <v>56</v>
      </c>
      <c r="BG35" s="159" t="s">
        <v>179</v>
      </c>
      <c r="BH35" s="63">
        <v>450</v>
      </c>
      <c r="BI35" s="162">
        <f t="shared" si="15"/>
        <v>9.6612134484091207E-3</v>
      </c>
      <c r="BJ35" s="163">
        <f t="shared" si="22"/>
        <v>0.84587144145304638</v>
      </c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.75" customHeight="1">
      <c r="A36" s="155">
        <f t="shared" si="6"/>
        <v>17</v>
      </c>
      <c r="B36" s="156" t="s">
        <v>56</v>
      </c>
      <c r="C36" s="159" t="s">
        <v>77</v>
      </c>
      <c r="D36" s="61">
        <v>2903</v>
      </c>
      <c r="E36" s="190">
        <f t="shared" si="4"/>
        <v>6.7849613656867465E-3</v>
      </c>
      <c r="F36" s="184">
        <f t="shared" si="7"/>
        <v>0.46609155373979222</v>
      </c>
      <c r="G36" s="23"/>
      <c r="H36" s="155">
        <v>17</v>
      </c>
      <c r="I36" s="156" t="s">
        <v>52</v>
      </c>
      <c r="J36" s="159" t="s">
        <v>126</v>
      </c>
      <c r="K36" s="61">
        <v>1369</v>
      </c>
      <c r="L36" s="162">
        <f t="shared" si="5"/>
        <v>7.3265366193037383E-3</v>
      </c>
      <c r="M36" s="163">
        <f t="shared" si="8"/>
        <v>0.81386101522570997</v>
      </c>
      <c r="N36" s="23"/>
      <c r="O36" s="155">
        <v>17</v>
      </c>
      <c r="P36" s="156" t="s">
        <v>917</v>
      </c>
      <c r="Q36" s="159" t="s">
        <v>299</v>
      </c>
      <c r="R36" s="63">
        <v>282</v>
      </c>
      <c r="S36" s="162">
        <f t="shared" si="9"/>
        <v>1.4390691977954685E-2</v>
      </c>
      <c r="T36" s="163">
        <f t="shared" si="16"/>
        <v>0.62543376199224343</v>
      </c>
      <c r="U36" s="43"/>
      <c r="V36" s="155">
        <v>17</v>
      </c>
      <c r="W36" s="156" t="s">
        <v>58</v>
      </c>
      <c r="X36" s="159" t="s">
        <v>193</v>
      </c>
      <c r="Y36" s="63">
        <v>495</v>
      </c>
      <c r="Z36" s="162">
        <f t="shared" si="10"/>
        <v>1.069784530267338E-2</v>
      </c>
      <c r="AA36" s="163">
        <f t="shared" si="17"/>
        <v>0.66196970024421342</v>
      </c>
      <c r="AB36" s="43"/>
      <c r="AC36" s="155">
        <v>17</v>
      </c>
      <c r="AD36" s="156" t="s">
        <v>79</v>
      </c>
      <c r="AE36" s="159" t="s">
        <v>1734</v>
      </c>
      <c r="AF36" s="63">
        <v>66</v>
      </c>
      <c r="AG36" s="162">
        <f t="shared" si="11"/>
        <v>8.9285714285714281E-3</v>
      </c>
      <c r="AH36" s="163">
        <f t="shared" si="18"/>
        <v>0.98566017316017307</v>
      </c>
      <c r="AI36" s="52"/>
      <c r="AJ36" s="155">
        <v>17</v>
      </c>
      <c r="AK36" s="156" t="s">
        <v>61</v>
      </c>
      <c r="AL36" s="159" t="s">
        <v>479</v>
      </c>
      <c r="AM36" s="63">
        <v>203</v>
      </c>
      <c r="AN36" s="162">
        <f t="shared" si="12"/>
        <v>9.7366780181303656E-3</v>
      </c>
      <c r="AO36" s="163">
        <f t="shared" si="19"/>
        <v>0.78536140822101785</v>
      </c>
      <c r="AP36" s="52"/>
      <c r="AQ36" s="155">
        <v>17</v>
      </c>
      <c r="AR36" s="156" t="s">
        <v>64</v>
      </c>
      <c r="AS36" s="159" t="s">
        <v>235</v>
      </c>
      <c r="AT36" s="63">
        <v>316</v>
      </c>
      <c r="AU36" s="162">
        <f t="shared" si="13"/>
        <v>8.9056731392497812E-3</v>
      </c>
      <c r="AV36" s="163">
        <f t="shared" si="20"/>
        <v>0.74114364625313511</v>
      </c>
      <c r="AW36" s="74"/>
      <c r="AX36" s="155">
        <v>17</v>
      </c>
      <c r="AY36" s="156" t="s">
        <v>72</v>
      </c>
      <c r="AZ36" s="159" t="s">
        <v>1707</v>
      </c>
      <c r="BA36" s="63">
        <v>857</v>
      </c>
      <c r="BB36" s="162">
        <f t="shared" si="14"/>
        <v>1.3218373075855262E-2</v>
      </c>
      <c r="BC36" s="163">
        <f t="shared" si="21"/>
        <v>0.43040688527624399</v>
      </c>
      <c r="BD36" s="23"/>
      <c r="BE36" s="155">
        <v>17</v>
      </c>
      <c r="BF36" s="156" t="s">
        <v>56</v>
      </c>
      <c r="BG36" s="159" t="s">
        <v>1708</v>
      </c>
      <c r="BH36" s="63">
        <v>393</v>
      </c>
      <c r="BI36" s="162">
        <f t="shared" si="15"/>
        <v>8.4374597449439655E-3</v>
      </c>
      <c r="BJ36" s="163">
        <f t="shared" si="22"/>
        <v>0.8543089011979903</v>
      </c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</row>
    <row r="37" spans="1:75" ht="18.75" customHeight="1">
      <c r="A37" s="155">
        <f t="shared" si="6"/>
        <v>18</v>
      </c>
      <c r="B37" s="156" t="s">
        <v>917</v>
      </c>
      <c r="C37" s="159" t="s">
        <v>1796</v>
      </c>
      <c r="D37" s="61">
        <v>2859</v>
      </c>
      <c r="E37" s="190">
        <f t="shared" si="4"/>
        <v>6.682123508266761E-3</v>
      </c>
      <c r="F37" s="184">
        <f t="shared" si="7"/>
        <v>0.47277367724805897</v>
      </c>
      <c r="G37" s="23"/>
      <c r="H37" s="155">
        <v>18</v>
      </c>
      <c r="I37" s="156" t="s">
        <v>52</v>
      </c>
      <c r="J37" s="159" t="s">
        <v>117</v>
      </c>
      <c r="K37" s="61">
        <v>1321</v>
      </c>
      <c r="L37" s="162">
        <f t="shared" si="5"/>
        <v>7.0696529394450244E-3</v>
      </c>
      <c r="M37" s="163">
        <f t="shared" si="8"/>
        <v>0.82093066816515503</v>
      </c>
      <c r="N37" s="23"/>
      <c r="O37" s="155">
        <v>18</v>
      </c>
      <c r="P37" s="156" t="s">
        <v>917</v>
      </c>
      <c r="Q37" s="159" t="s">
        <v>1630</v>
      </c>
      <c r="R37" s="63">
        <v>268</v>
      </c>
      <c r="S37" s="162">
        <f t="shared" si="9"/>
        <v>1.3676260461318637E-2</v>
      </c>
      <c r="T37" s="163">
        <f t="shared" si="16"/>
        <v>0.63911002245356208</v>
      </c>
      <c r="U37" s="43"/>
      <c r="V37" s="155">
        <v>18</v>
      </c>
      <c r="W37" s="156" t="s">
        <v>58</v>
      </c>
      <c r="X37" s="159" t="s">
        <v>174</v>
      </c>
      <c r="Y37" s="63">
        <v>494</v>
      </c>
      <c r="Z37" s="162">
        <f t="shared" si="10"/>
        <v>1.0676233493981111E-2</v>
      </c>
      <c r="AA37" s="163">
        <f t="shared" si="17"/>
        <v>0.67264593373819448</v>
      </c>
      <c r="AB37" s="43"/>
      <c r="AC37" s="155">
        <v>18</v>
      </c>
      <c r="AD37" s="156" t="s">
        <v>79</v>
      </c>
      <c r="AE37" s="159" t="s">
        <v>1657</v>
      </c>
      <c r="AF37" s="63">
        <v>55</v>
      </c>
      <c r="AG37" s="162">
        <f t="shared" si="11"/>
        <v>7.4404761904761901E-3</v>
      </c>
      <c r="AH37" s="163">
        <f t="shared" si="18"/>
        <v>0.99310064935064923</v>
      </c>
      <c r="AI37" s="52"/>
      <c r="AJ37" s="155">
        <v>18</v>
      </c>
      <c r="AK37" s="156" t="s">
        <v>61</v>
      </c>
      <c r="AL37" s="159" t="s">
        <v>484</v>
      </c>
      <c r="AM37" s="63">
        <v>202</v>
      </c>
      <c r="AN37" s="162">
        <f t="shared" si="12"/>
        <v>9.6887140870065714E-3</v>
      </c>
      <c r="AO37" s="163">
        <f t="shared" si="19"/>
        <v>0.79505012230802441</v>
      </c>
      <c r="AP37" s="52"/>
      <c r="AQ37" s="155">
        <v>18</v>
      </c>
      <c r="AR37" s="156" t="s">
        <v>64</v>
      </c>
      <c r="AS37" s="159" t="s">
        <v>282</v>
      </c>
      <c r="AT37" s="63">
        <v>316</v>
      </c>
      <c r="AU37" s="162">
        <f t="shared" si="13"/>
        <v>8.9056731392497812E-3</v>
      </c>
      <c r="AV37" s="163">
        <f t="shared" si="20"/>
        <v>0.75004931939238495</v>
      </c>
      <c r="AW37" s="74"/>
      <c r="AX37" s="155">
        <v>18</v>
      </c>
      <c r="AY37" s="156" t="s">
        <v>72</v>
      </c>
      <c r="AZ37" s="159" t="s">
        <v>1517</v>
      </c>
      <c r="BA37" s="63">
        <v>834</v>
      </c>
      <c r="BB37" s="162">
        <f t="shared" si="14"/>
        <v>1.286362093963044E-2</v>
      </c>
      <c r="BC37" s="163">
        <f t="shared" si="21"/>
        <v>0.44327050621587444</v>
      </c>
      <c r="BD37" s="23"/>
      <c r="BE37" s="155">
        <v>18</v>
      </c>
      <c r="BF37" s="156" t="s">
        <v>56</v>
      </c>
      <c r="BG37" s="159" t="s">
        <v>247</v>
      </c>
      <c r="BH37" s="63">
        <v>365</v>
      </c>
      <c r="BI37" s="162">
        <f t="shared" si="15"/>
        <v>7.8363175748207316E-3</v>
      </c>
      <c r="BJ37" s="163">
        <f t="shared" si="22"/>
        <v>0.86214521877281103</v>
      </c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</row>
    <row r="38" spans="1:75" ht="18.75" customHeight="1">
      <c r="A38" s="155">
        <f t="shared" si="6"/>
        <v>19</v>
      </c>
      <c r="B38" s="156" t="s">
        <v>52</v>
      </c>
      <c r="C38" s="159" t="s">
        <v>1698</v>
      </c>
      <c r="D38" s="61">
        <v>2824</v>
      </c>
      <c r="E38" s="190">
        <f t="shared" si="4"/>
        <v>6.6003206671372281E-3</v>
      </c>
      <c r="F38" s="184">
        <f t="shared" si="7"/>
        <v>0.47937399791519619</v>
      </c>
      <c r="G38" s="23"/>
      <c r="H38" s="155">
        <v>19</v>
      </c>
      <c r="I38" s="156" t="s">
        <v>52</v>
      </c>
      <c r="J38" s="159" t="s">
        <v>1620</v>
      </c>
      <c r="K38" s="61">
        <v>1268</v>
      </c>
      <c r="L38" s="162">
        <f t="shared" si="5"/>
        <v>6.786010542934361E-3</v>
      </c>
      <c r="M38" s="163">
        <f t="shared" si="8"/>
        <v>0.8277166787080894</v>
      </c>
      <c r="N38" s="23"/>
      <c r="O38" s="155">
        <v>19</v>
      </c>
      <c r="P38" s="156" t="s">
        <v>917</v>
      </c>
      <c r="Q38" s="159" t="s">
        <v>365</v>
      </c>
      <c r="R38" s="63">
        <v>246</v>
      </c>
      <c r="S38" s="162">
        <f t="shared" si="9"/>
        <v>1.2553582363747704E-2</v>
      </c>
      <c r="T38" s="163">
        <f t="shared" si="16"/>
        <v>0.65166360481730978</v>
      </c>
      <c r="U38" s="43"/>
      <c r="V38" s="155">
        <v>19</v>
      </c>
      <c r="W38" s="156" t="s">
        <v>58</v>
      </c>
      <c r="X38" s="159" t="s">
        <v>223</v>
      </c>
      <c r="Y38" s="63">
        <v>466</v>
      </c>
      <c r="Z38" s="162">
        <f t="shared" si="10"/>
        <v>1.0071102850597567E-2</v>
      </c>
      <c r="AA38" s="163">
        <f t="shared" si="17"/>
        <v>0.68271703658879201</v>
      </c>
      <c r="AB38" s="43"/>
      <c r="AC38" s="155">
        <v>19</v>
      </c>
      <c r="AD38" s="156" t="s">
        <v>79</v>
      </c>
      <c r="AE38" s="159" t="s">
        <v>652</v>
      </c>
      <c r="AF38" s="63">
        <v>51</v>
      </c>
      <c r="AG38" s="162">
        <f t="shared" si="11"/>
        <v>6.899350649350649E-3</v>
      </c>
      <c r="AH38" s="163">
        <f t="shared" si="18"/>
        <v>0.99999999999999989</v>
      </c>
      <c r="AI38" s="52"/>
      <c r="AJ38" s="155">
        <v>19</v>
      </c>
      <c r="AK38" s="156" t="s">
        <v>61</v>
      </c>
      <c r="AL38" s="159" t="s">
        <v>1553</v>
      </c>
      <c r="AM38" s="63">
        <v>199</v>
      </c>
      <c r="AN38" s="162">
        <f t="shared" si="12"/>
        <v>9.544822293635187E-3</v>
      </c>
      <c r="AO38" s="163">
        <f t="shared" si="19"/>
        <v>0.80459494460165959</v>
      </c>
      <c r="AP38" s="52"/>
      <c r="AQ38" s="155">
        <v>19</v>
      </c>
      <c r="AR38" s="156" t="s">
        <v>64</v>
      </c>
      <c r="AS38" s="159" t="s">
        <v>1751</v>
      </c>
      <c r="AT38" s="63">
        <v>303</v>
      </c>
      <c r="AU38" s="162">
        <f t="shared" si="13"/>
        <v>8.5393005101034297E-3</v>
      </c>
      <c r="AV38" s="163">
        <f t="shared" si="20"/>
        <v>0.75858861990248838</v>
      </c>
      <c r="AW38" s="74"/>
      <c r="AX38" s="155">
        <v>19</v>
      </c>
      <c r="AY38" s="156" t="s">
        <v>72</v>
      </c>
      <c r="AZ38" s="159" t="s">
        <v>140</v>
      </c>
      <c r="BA38" s="63">
        <v>805</v>
      </c>
      <c r="BB38" s="162">
        <f t="shared" si="14"/>
        <v>1.2416324767868711E-2</v>
      </c>
      <c r="BC38" s="163">
        <f t="shared" si="21"/>
        <v>0.45568683098374313</v>
      </c>
      <c r="BD38" s="23"/>
      <c r="BE38" s="155">
        <v>19</v>
      </c>
      <c r="BF38" s="156" t="s">
        <v>56</v>
      </c>
      <c r="BG38" s="159" t="s">
        <v>248</v>
      </c>
      <c r="BH38" s="63">
        <v>362</v>
      </c>
      <c r="BI38" s="162">
        <f t="shared" si="15"/>
        <v>7.7719094851646702E-3</v>
      </c>
      <c r="BJ38" s="163">
        <f t="shared" si="22"/>
        <v>0.86991712825797574</v>
      </c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</row>
    <row r="39" spans="1:75" ht="18.75" customHeight="1">
      <c r="A39" s="155">
        <f t="shared" si="6"/>
        <v>20</v>
      </c>
      <c r="B39" s="156" t="s">
        <v>52</v>
      </c>
      <c r="C39" s="159" t="s">
        <v>82</v>
      </c>
      <c r="D39" s="61">
        <v>2766</v>
      </c>
      <c r="E39" s="190">
        <f t="shared" si="4"/>
        <v>6.4647616732654289E-3</v>
      </c>
      <c r="F39" s="184">
        <f t="shared" si="7"/>
        <v>0.48583875958846162</v>
      </c>
      <c r="G39" s="23"/>
      <c r="H39" s="155">
        <v>20</v>
      </c>
      <c r="I39" s="156" t="s">
        <v>52</v>
      </c>
      <c r="J39" s="159" t="s">
        <v>125</v>
      </c>
      <c r="K39" s="61">
        <v>1215</v>
      </c>
      <c r="L39" s="162">
        <f t="shared" si="5"/>
        <v>6.5023681464236975E-3</v>
      </c>
      <c r="M39" s="163">
        <f t="shared" si="8"/>
        <v>0.83421904685451309</v>
      </c>
      <c r="N39" s="23"/>
      <c r="O39" s="155">
        <v>20</v>
      </c>
      <c r="P39" s="156" t="s">
        <v>917</v>
      </c>
      <c r="Q39" s="159" t="s">
        <v>1787</v>
      </c>
      <c r="R39" s="63">
        <v>241</v>
      </c>
      <c r="S39" s="162">
        <f t="shared" si="9"/>
        <v>1.22984282506634E-2</v>
      </c>
      <c r="T39" s="163">
        <f t="shared" si="16"/>
        <v>0.66396203306797319</v>
      </c>
      <c r="U39" s="43"/>
      <c r="V39" s="155">
        <v>20</v>
      </c>
      <c r="W39" s="156" t="s">
        <v>58</v>
      </c>
      <c r="X39" s="159" t="s">
        <v>238</v>
      </c>
      <c r="Y39" s="63">
        <v>399</v>
      </c>
      <c r="Z39" s="162">
        <f t="shared" si="10"/>
        <v>8.6231116682155134E-3</v>
      </c>
      <c r="AA39" s="163">
        <f t="shared" si="17"/>
        <v>0.69134014825700751</v>
      </c>
      <c r="AB39" s="43"/>
      <c r="AC39" s="228" t="s">
        <v>912</v>
      </c>
      <c r="AD39" s="228"/>
      <c r="AE39" s="228"/>
      <c r="AF39" s="160">
        <f>SUM(AF20:AF38)</f>
        <v>7392</v>
      </c>
      <c r="AG39" s="171">
        <f t="shared" ref="AG39" si="23">AF39/$AF$39</f>
        <v>1</v>
      </c>
      <c r="AH39" s="161"/>
      <c r="AI39" s="23"/>
      <c r="AJ39" s="155">
        <v>20</v>
      </c>
      <c r="AK39" s="156" t="s">
        <v>61</v>
      </c>
      <c r="AL39" s="159" t="s">
        <v>1585</v>
      </c>
      <c r="AM39" s="63">
        <v>195</v>
      </c>
      <c r="AN39" s="162">
        <f t="shared" si="12"/>
        <v>9.3529665691400067E-3</v>
      </c>
      <c r="AO39" s="163">
        <f t="shared" si="19"/>
        <v>0.81394791117079957</v>
      </c>
      <c r="AP39" s="23"/>
      <c r="AQ39" s="155">
        <v>20</v>
      </c>
      <c r="AR39" s="156" t="s">
        <v>64</v>
      </c>
      <c r="AS39" s="159" t="s">
        <v>367</v>
      </c>
      <c r="AT39" s="63">
        <v>295</v>
      </c>
      <c r="AU39" s="162">
        <f t="shared" si="13"/>
        <v>8.3138404306287526E-3</v>
      </c>
      <c r="AV39" s="163">
        <f t="shared" si="20"/>
        <v>0.76690246033311715</v>
      </c>
      <c r="AW39" s="74"/>
      <c r="AX39" s="155">
        <v>20</v>
      </c>
      <c r="AY39" s="156" t="s">
        <v>72</v>
      </c>
      <c r="AZ39" s="159" t="s">
        <v>1598</v>
      </c>
      <c r="BA39" s="63">
        <v>785</v>
      </c>
      <c r="BB39" s="162">
        <f t="shared" si="14"/>
        <v>1.2107844649412345E-2</v>
      </c>
      <c r="BC39" s="163">
        <f t="shared" si="21"/>
        <v>0.46779467563315547</v>
      </c>
      <c r="BD39" s="23"/>
      <c r="BE39" s="155">
        <v>20</v>
      </c>
      <c r="BF39" s="156" t="s">
        <v>56</v>
      </c>
      <c r="BG39" s="159" t="s">
        <v>208</v>
      </c>
      <c r="BH39" s="63">
        <v>354</v>
      </c>
      <c r="BI39" s="162">
        <f t="shared" si="15"/>
        <v>7.6001545794151743E-3</v>
      </c>
      <c r="BJ39" s="163">
        <f t="shared" si="22"/>
        <v>0.87751728283739094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.75" customHeight="1">
      <c r="A40" s="155">
        <f t="shared" si="6"/>
        <v>21</v>
      </c>
      <c r="B40" s="156" t="s">
        <v>64</v>
      </c>
      <c r="C40" s="159" t="s">
        <v>74</v>
      </c>
      <c r="D40" s="61">
        <v>2651</v>
      </c>
      <c r="E40" s="190">
        <f t="shared" si="4"/>
        <v>6.1959809095541041E-3</v>
      </c>
      <c r="F40" s="184">
        <f t="shared" si="7"/>
        <v>0.49203474049801571</v>
      </c>
      <c r="G40" s="23"/>
      <c r="H40" s="155">
        <v>21</v>
      </c>
      <c r="I40" s="156" t="s">
        <v>52</v>
      </c>
      <c r="J40" s="159" t="s">
        <v>1718</v>
      </c>
      <c r="K40" s="61">
        <v>1212</v>
      </c>
      <c r="L40" s="162">
        <f t="shared" si="5"/>
        <v>6.4863129164325281E-3</v>
      </c>
      <c r="M40" s="163">
        <f t="shared" si="8"/>
        <v>0.84070535977094563</v>
      </c>
      <c r="N40" s="23"/>
      <c r="O40" s="155">
        <v>21</v>
      </c>
      <c r="P40" s="156" t="s">
        <v>917</v>
      </c>
      <c r="Q40" s="159" t="s">
        <v>285</v>
      </c>
      <c r="R40" s="63">
        <v>235</v>
      </c>
      <c r="S40" s="162">
        <f t="shared" si="9"/>
        <v>1.1992243314962237E-2</v>
      </c>
      <c r="T40" s="163">
        <f t="shared" si="16"/>
        <v>0.67595427638293537</v>
      </c>
      <c r="U40" s="43"/>
      <c r="V40" s="155">
        <v>21</v>
      </c>
      <c r="W40" s="156" t="s">
        <v>58</v>
      </c>
      <c r="X40" s="159" t="s">
        <v>229</v>
      </c>
      <c r="Y40" s="63">
        <v>389</v>
      </c>
      <c r="Z40" s="162">
        <f t="shared" si="10"/>
        <v>8.4069935812928192E-3</v>
      </c>
      <c r="AA40" s="163">
        <f t="shared" si="17"/>
        <v>0.69974714183830033</v>
      </c>
      <c r="AB40" s="43"/>
      <c r="AC40" s="23"/>
      <c r="AD40" s="23"/>
      <c r="AE40" s="23"/>
      <c r="AF40" s="23"/>
      <c r="AG40" s="23"/>
      <c r="AH40" s="23"/>
      <c r="AI40" s="23"/>
      <c r="AJ40" s="155">
        <v>21</v>
      </c>
      <c r="AK40" s="156" t="s">
        <v>61</v>
      </c>
      <c r="AL40" s="159" t="s">
        <v>414</v>
      </c>
      <c r="AM40" s="63">
        <v>179</v>
      </c>
      <c r="AN40" s="162">
        <f t="shared" si="12"/>
        <v>8.5855436711592889E-3</v>
      </c>
      <c r="AO40" s="163">
        <f t="shared" si="19"/>
        <v>0.82253345484195883</v>
      </c>
      <c r="AP40" s="23"/>
      <c r="AQ40" s="155">
        <v>21</v>
      </c>
      <c r="AR40" s="156" t="s">
        <v>64</v>
      </c>
      <c r="AS40" s="159" t="s">
        <v>232</v>
      </c>
      <c r="AT40" s="63">
        <v>290</v>
      </c>
      <c r="AU40" s="162">
        <f t="shared" si="13"/>
        <v>8.1729278809570781E-3</v>
      </c>
      <c r="AV40" s="163">
        <f t="shared" si="20"/>
        <v>0.77507538821407418</v>
      </c>
      <c r="AW40" s="74"/>
      <c r="AX40" s="155">
        <v>21</v>
      </c>
      <c r="AY40" s="156" t="s">
        <v>72</v>
      </c>
      <c r="AZ40" s="159" t="s">
        <v>153</v>
      </c>
      <c r="BA40" s="63">
        <v>763</v>
      </c>
      <c r="BB40" s="162">
        <f t="shared" si="14"/>
        <v>1.1768516519110343E-2</v>
      </c>
      <c r="BC40" s="163">
        <f t="shared" si="21"/>
        <v>0.47956319215226578</v>
      </c>
      <c r="BD40" s="23"/>
      <c r="BE40" s="155">
        <v>21</v>
      </c>
      <c r="BF40" s="156" t="s">
        <v>56</v>
      </c>
      <c r="BG40" s="159" t="s">
        <v>246</v>
      </c>
      <c r="BH40" s="63">
        <v>353</v>
      </c>
      <c r="BI40" s="162">
        <f t="shared" si="15"/>
        <v>7.5786852161964877E-3</v>
      </c>
      <c r="BJ40" s="163">
        <f t="shared" si="22"/>
        <v>0.88509596805358748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</row>
    <row r="41" spans="1:75" ht="18.75" customHeight="1">
      <c r="A41" s="155">
        <f t="shared" si="6"/>
        <v>22</v>
      </c>
      <c r="B41" s="156" t="s">
        <v>72</v>
      </c>
      <c r="C41" s="159" t="s">
        <v>1616</v>
      </c>
      <c r="D41" s="61">
        <v>2414</v>
      </c>
      <c r="E41" s="190">
        <f t="shared" si="4"/>
        <v>5.6420588139055481E-3</v>
      </c>
      <c r="F41" s="184">
        <f t="shared" si="7"/>
        <v>0.49767679931192127</v>
      </c>
      <c r="G41" s="23"/>
      <c r="H41" s="155">
        <v>22</v>
      </c>
      <c r="I41" s="156" t="s">
        <v>52</v>
      </c>
      <c r="J41" s="159" t="s">
        <v>1606</v>
      </c>
      <c r="K41" s="61">
        <v>1121</v>
      </c>
      <c r="L41" s="162">
        <f t="shared" si="5"/>
        <v>5.9993042733670491E-3</v>
      </c>
      <c r="M41" s="163">
        <f t="shared" si="8"/>
        <v>0.84670466404431266</v>
      </c>
      <c r="N41" s="23"/>
      <c r="O41" s="155">
        <v>22</v>
      </c>
      <c r="P41" s="156" t="s">
        <v>917</v>
      </c>
      <c r="Q41" s="159" t="s">
        <v>1635</v>
      </c>
      <c r="R41" s="63">
        <v>231</v>
      </c>
      <c r="S41" s="162">
        <f t="shared" si="9"/>
        <v>1.1788120024494794E-2</v>
      </c>
      <c r="T41" s="163">
        <f t="shared" si="16"/>
        <v>0.68774239640743018</v>
      </c>
      <c r="U41" s="43"/>
      <c r="V41" s="155">
        <v>22</v>
      </c>
      <c r="W41" s="156" t="s">
        <v>58</v>
      </c>
      <c r="X41" s="159" t="s">
        <v>234</v>
      </c>
      <c r="Y41" s="63">
        <v>331</v>
      </c>
      <c r="Z41" s="162">
        <f t="shared" si="10"/>
        <v>7.1535086771411897E-3</v>
      </c>
      <c r="AA41" s="163">
        <f t="shared" si="17"/>
        <v>0.70690065051544149</v>
      </c>
      <c r="AB41" s="43"/>
      <c r="AC41" s="23"/>
      <c r="AD41" s="23"/>
      <c r="AE41" s="23"/>
      <c r="AF41" s="23"/>
      <c r="AG41" s="23"/>
      <c r="AH41" s="23"/>
      <c r="AI41" s="23"/>
      <c r="AJ41" s="155">
        <v>22</v>
      </c>
      <c r="AK41" s="156" t="s">
        <v>61</v>
      </c>
      <c r="AL41" s="159" t="s">
        <v>1810</v>
      </c>
      <c r="AM41" s="63">
        <v>165</v>
      </c>
      <c r="AN41" s="162">
        <f t="shared" si="12"/>
        <v>7.9140486354261595E-3</v>
      </c>
      <c r="AO41" s="163">
        <f t="shared" si="19"/>
        <v>0.83044750347738494</v>
      </c>
      <c r="AP41" s="23"/>
      <c r="AQ41" s="155">
        <v>22</v>
      </c>
      <c r="AR41" s="156" t="s">
        <v>64</v>
      </c>
      <c r="AS41" s="159" t="s">
        <v>408</v>
      </c>
      <c r="AT41" s="63">
        <v>276</v>
      </c>
      <c r="AU41" s="162">
        <f t="shared" si="13"/>
        <v>7.7783727418763915E-3</v>
      </c>
      <c r="AV41" s="163">
        <f t="shared" si="20"/>
        <v>0.78285376095595061</v>
      </c>
      <c r="AW41" s="74"/>
      <c r="AX41" s="155">
        <v>22</v>
      </c>
      <c r="AY41" s="156" t="s">
        <v>72</v>
      </c>
      <c r="AZ41" s="159" t="s">
        <v>138</v>
      </c>
      <c r="BA41" s="63">
        <v>746</v>
      </c>
      <c r="BB41" s="162">
        <f t="shared" si="14"/>
        <v>1.1506308418422432E-2</v>
      </c>
      <c r="BC41" s="163">
        <f t="shared" si="21"/>
        <v>0.49106950057068821</v>
      </c>
      <c r="BD41" s="23"/>
      <c r="BE41" s="155">
        <v>22</v>
      </c>
      <c r="BF41" s="156" t="s">
        <v>56</v>
      </c>
      <c r="BG41" s="159" t="s">
        <v>1544</v>
      </c>
      <c r="BH41" s="63">
        <v>327</v>
      </c>
      <c r="BI41" s="162">
        <f t="shared" si="15"/>
        <v>7.0204817725106269E-3</v>
      </c>
      <c r="BJ41" s="163">
        <f t="shared" si="22"/>
        <v>0.89211644982609806</v>
      </c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</row>
    <row r="42" spans="1:75" ht="18.75" customHeight="1">
      <c r="A42" s="155">
        <f t="shared" si="6"/>
        <v>23</v>
      </c>
      <c r="B42" s="156" t="s">
        <v>72</v>
      </c>
      <c r="C42" s="159" t="s">
        <v>83</v>
      </c>
      <c r="D42" s="61">
        <v>2321</v>
      </c>
      <c r="E42" s="190">
        <f t="shared" si="4"/>
        <v>5.4246969789042161E-3</v>
      </c>
      <c r="F42" s="184">
        <f t="shared" si="7"/>
        <v>0.50310149629082546</v>
      </c>
      <c r="G42" s="23"/>
      <c r="H42" s="155">
        <v>23</v>
      </c>
      <c r="I42" s="156" t="s">
        <v>52</v>
      </c>
      <c r="J42" s="159" t="s">
        <v>134</v>
      </c>
      <c r="K42" s="61">
        <v>1076</v>
      </c>
      <c r="L42" s="162">
        <f t="shared" si="5"/>
        <v>5.7584758234995046E-3</v>
      </c>
      <c r="M42" s="163">
        <f t="shared" si="8"/>
        <v>0.85246313986781219</v>
      </c>
      <c r="N42" s="23"/>
      <c r="O42" s="155">
        <v>23</v>
      </c>
      <c r="P42" s="156" t="s">
        <v>917</v>
      </c>
      <c r="Q42" s="159" t="s">
        <v>460</v>
      </c>
      <c r="R42" s="63">
        <v>212</v>
      </c>
      <c r="S42" s="162">
        <f t="shared" si="9"/>
        <v>1.0818534394774443E-2</v>
      </c>
      <c r="T42" s="163">
        <f t="shared" si="16"/>
        <v>0.6985609308022046</v>
      </c>
      <c r="U42" s="43"/>
      <c r="V42" s="155">
        <v>23</v>
      </c>
      <c r="W42" s="156" t="s">
        <v>58</v>
      </c>
      <c r="X42" s="159" t="s">
        <v>258</v>
      </c>
      <c r="Y42" s="63">
        <v>303</v>
      </c>
      <c r="Z42" s="162">
        <f t="shared" si="10"/>
        <v>6.5483780337576448E-3</v>
      </c>
      <c r="AA42" s="163">
        <f t="shared" si="17"/>
        <v>0.71344902854919912</v>
      </c>
      <c r="AB42" s="43"/>
      <c r="AC42" s="23"/>
      <c r="AD42" s="23"/>
      <c r="AE42" s="23"/>
      <c r="AF42" s="23"/>
      <c r="AG42" s="23"/>
      <c r="AH42" s="23"/>
      <c r="AI42" s="23"/>
      <c r="AJ42" s="155">
        <v>23</v>
      </c>
      <c r="AK42" s="156" t="s">
        <v>61</v>
      </c>
      <c r="AL42" s="159" t="s">
        <v>331</v>
      </c>
      <c r="AM42" s="63">
        <v>136</v>
      </c>
      <c r="AN42" s="162">
        <f t="shared" si="12"/>
        <v>6.5230946328361074E-3</v>
      </c>
      <c r="AO42" s="163">
        <f t="shared" si="19"/>
        <v>0.83697059811022101</v>
      </c>
      <c r="AP42" s="23"/>
      <c r="AQ42" s="155">
        <v>23</v>
      </c>
      <c r="AR42" s="156" t="s">
        <v>64</v>
      </c>
      <c r="AS42" s="159" t="s">
        <v>1725</v>
      </c>
      <c r="AT42" s="63">
        <v>269</v>
      </c>
      <c r="AU42" s="162">
        <f t="shared" si="13"/>
        <v>7.5810951723360486E-3</v>
      </c>
      <c r="AV42" s="163">
        <f t="shared" si="20"/>
        <v>0.79043485612828668</v>
      </c>
      <c r="AW42" s="74"/>
      <c r="AX42" s="155">
        <v>23</v>
      </c>
      <c r="AY42" s="156" t="s">
        <v>72</v>
      </c>
      <c r="AZ42" s="159" t="s">
        <v>173</v>
      </c>
      <c r="BA42" s="63">
        <v>717</v>
      </c>
      <c r="BB42" s="162">
        <f t="shared" si="14"/>
        <v>1.1059012246660702E-2</v>
      </c>
      <c r="BC42" s="163">
        <f t="shared" si="21"/>
        <v>0.50212851281734894</v>
      </c>
      <c r="BD42" s="23"/>
      <c r="BE42" s="155">
        <v>23</v>
      </c>
      <c r="BF42" s="156" t="s">
        <v>56</v>
      </c>
      <c r="BG42" s="159" t="s">
        <v>226</v>
      </c>
      <c r="BH42" s="63">
        <v>295</v>
      </c>
      <c r="BI42" s="162">
        <f t="shared" si="15"/>
        <v>6.3334621495126451E-3</v>
      </c>
      <c r="BJ42" s="163">
        <f t="shared" si="22"/>
        <v>0.89844991197561075</v>
      </c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.75" customHeight="1">
      <c r="A43" s="155">
        <f t="shared" si="6"/>
        <v>24</v>
      </c>
      <c r="B43" s="156" t="s">
        <v>58</v>
      </c>
      <c r="C43" s="159" t="s">
        <v>84</v>
      </c>
      <c r="D43" s="61">
        <v>2302</v>
      </c>
      <c r="E43" s="190">
        <f t="shared" si="4"/>
        <v>5.3802897222910403E-3</v>
      </c>
      <c r="F43" s="184">
        <f t="shared" si="7"/>
        <v>0.50848178601311644</v>
      </c>
      <c r="G43" s="23"/>
      <c r="H43" s="155">
        <v>24</v>
      </c>
      <c r="I43" s="156" t="s">
        <v>52</v>
      </c>
      <c r="J43" s="159" t="s">
        <v>150</v>
      </c>
      <c r="K43" s="61">
        <v>1055</v>
      </c>
      <c r="L43" s="162">
        <f t="shared" si="5"/>
        <v>5.6460892135613179E-3</v>
      </c>
      <c r="M43" s="163">
        <f t="shared" si="8"/>
        <v>0.85810922908137355</v>
      </c>
      <c r="N43" s="23"/>
      <c r="O43" s="155">
        <v>24</v>
      </c>
      <c r="P43" s="156" t="s">
        <v>917</v>
      </c>
      <c r="Q43" s="159" t="s">
        <v>1667</v>
      </c>
      <c r="R43" s="63">
        <v>204</v>
      </c>
      <c r="S43" s="162">
        <f t="shared" si="9"/>
        <v>1.0410287813839559E-2</v>
      </c>
      <c r="T43" s="163">
        <f t="shared" si="16"/>
        <v>0.70897121861604417</v>
      </c>
      <c r="U43" s="43"/>
      <c r="V43" s="155">
        <v>24</v>
      </c>
      <c r="W43" s="156" t="s">
        <v>58</v>
      </c>
      <c r="X43" s="159" t="s">
        <v>1807</v>
      </c>
      <c r="Y43" s="63">
        <v>291</v>
      </c>
      <c r="Z43" s="162">
        <f t="shared" si="10"/>
        <v>6.2890363294504118E-3</v>
      </c>
      <c r="AA43" s="163">
        <f t="shared" si="17"/>
        <v>0.71973806487864955</v>
      </c>
      <c r="AB43" s="43"/>
      <c r="AC43" s="23"/>
      <c r="AD43" s="23"/>
      <c r="AE43" s="23"/>
      <c r="AF43" s="23"/>
      <c r="AG43" s="23"/>
      <c r="AH43" s="23"/>
      <c r="AI43" s="23"/>
      <c r="AJ43" s="155">
        <v>24</v>
      </c>
      <c r="AK43" s="156" t="s">
        <v>61</v>
      </c>
      <c r="AL43" s="159" t="s">
        <v>1627</v>
      </c>
      <c r="AM43" s="63">
        <v>132</v>
      </c>
      <c r="AN43" s="162">
        <f t="shared" si="12"/>
        <v>6.331238908340928E-3</v>
      </c>
      <c r="AO43" s="163">
        <f t="shared" si="19"/>
        <v>0.84330183701856198</v>
      </c>
      <c r="AP43" s="23"/>
      <c r="AQ43" s="155">
        <v>24</v>
      </c>
      <c r="AR43" s="156" t="s">
        <v>64</v>
      </c>
      <c r="AS43" s="159" t="s">
        <v>283</v>
      </c>
      <c r="AT43" s="63">
        <v>263</v>
      </c>
      <c r="AU43" s="162">
        <f t="shared" si="13"/>
        <v>7.4120001127300399E-3</v>
      </c>
      <c r="AV43" s="163">
        <f t="shared" si="20"/>
        <v>0.7978468562410167</v>
      </c>
      <c r="AW43" s="74"/>
      <c r="AX43" s="155">
        <v>24</v>
      </c>
      <c r="AY43" s="156" t="s">
        <v>72</v>
      </c>
      <c r="AZ43" s="159" t="s">
        <v>142</v>
      </c>
      <c r="BA43" s="63">
        <v>689</v>
      </c>
      <c r="BB43" s="162">
        <f t="shared" si="14"/>
        <v>1.062714008082179E-2</v>
      </c>
      <c r="BC43" s="163">
        <f t="shared" si="21"/>
        <v>0.51275565289817071</v>
      </c>
      <c r="BD43" s="23"/>
      <c r="BE43" s="155">
        <v>24</v>
      </c>
      <c r="BF43" s="156" t="s">
        <v>56</v>
      </c>
      <c r="BG43" s="159" t="s">
        <v>1522</v>
      </c>
      <c r="BH43" s="63">
        <v>250</v>
      </c>
      <c r="BI43" s="162">
        <f t="shared" si="15"/>
        <v>5.3673408046717337E-3</v>
      </c>
      <c r="BJ43" s="163">
        <f t="shared" si="22"/>
        <v>0.90381725278028247</v>
      </c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.75" customHeight="1">
      <c r="A44" s="155">
        <f t="shared" si="6"/>
        <v>25</v>
      </c>
      <c r="B44" s="156" t="s">
        <v>79</v>
      </c>
      <c r="C44" s="159" t="s">
        <v>80</v>
      </c>
      <c r="D44" s="61">
        <v>2261</v>
      </c>
      <c r="E44" s="190">
        <f t="shared" si="4"/>
        <v>5.2844635369678726E-3</v>
      </c>
      <c r="F44" s="184">
        <f t="shared" si="7"/>
        <v>0.51376624955008432</v>
      </c>
      <c r="G44" s="23"/>
      <c r="H44" s="155">
        <v>25</v>
      </c>
      <c r="I44" s="156" t="s">
        <v>52</v>
      </c>
      <c r="J44" s="159" t="s">
        <v>131</v>
      </c>
      <c r="K44" s="61">
        <v>1033</v>
      </c>
      <c r="L44" s="162">
        <f t="shared" si="5"/>
        <v>5.5283508602927403E-3</v>
      </c>
      <c r="M44" s="163">
        <f t="shared" si="8"/>
        <v>0.86363757994166623</v>
      </c>
      <c r="N44" s="23"/>
      <c r="O44" s="155">
        <v>25</v>
      </c>
      <c r="P44" s="156" t="s">
        <v>917</v>
      </c>
      <c r="Q44" s="159" t="s">
        <v>1499</v>
      </c>
      <c r="R44" s="63">
        <v>196</v>
      </c>
      <c r="S44" s="162">
        <f t="shared" si="9"/>
        <v>1.0002041232904674E-2</v>
      </c>
      <c r="T44" s="163">
        <f t="shared" si="16"/>
        <v>0.71897325984894889</v>
      </c>
      <c r="U44" s="43"/>
      <c r="V44" s="155">
        <v>25</v>
      </c>
      <c r="W44" s="156" t="s">
        <v>58</v>
      </c>
      <c r="X44" s="159" t="s">
        <v>292</v>
      </c>
      <c r="Y44" s="63">
        <v>279</v>
      </c>
      <c r="Z44" s="162">
        <f t="shared" si="10"/>
        <v>6.029694625143178E-3</v>
      </c>
      <c r="AA44" s="163">
        <f t="shared" si="17"/>
        <v>0.72576775950379269</v>
      </c>
      <c r="AB44" s="43"/>
      <c r="AC44" s="23"/>
      <c r="AD44" s="23"/>
      <c r="AE44" s="23"/>
      <c r="AF44" s="23"/>
      <c r="AG44" s="23"/>
      <c r="AH44" s="23"/>
      <c r="AI44" s="23"/>
      <c r="AJ44" s="155">
        <v>25</v>
      </c>
      <c r="AK44" s="156" t="s">
        <v>61</v>
      </c>
      <c r="AL44" s="159" t="s">
        <v>1524</v>
      </c>
      <c r="AM44" s="63">
        <v>130</v>
      </c>
      <c r="AN44" s="162">
        <f t="shared" si="12"/>
        <v>6.2353110460933378E-3</v>
      </c>
      <c r="AO44" s="163">
        <f t="shared" si="19"/>
        <v>0.8495371480646553</v>
      </c>
      <c r="AP44" s="23"/>
      <c r="AQ44" s="155">
        <v>25</v>
      </c>
      <c r="AR44" s="156" t="s">
        <v>64</v>
      </c>
      <c r="AS44" s="159" t="s">
        <v>1699</v>
      </c>
      <c r="AT44" s="63">
        <v>240</v>
      </c>
      <c r="AU44" s="162">
        <f t="shared" si="13"/>
        <v>6.7638023842403402E-3</v>
      </c>
      <c r="AV44" s="163">
        <f t="shared" si="20"/>
        <v>0.80461065862525705</v>
      </c>
      <c r="AW44" s="74"/>
      <c r="AX44" s="155">
        <v>25</v>
      </c>
      <c r="AY44" s="156" t="s">
        <v>72</v>
      </c>
      <c r="AZ44" s="159" t="s">
        <v>1738</v>
      </c>
      <c r="BA44" s="63">
        <v>618</v>
      </c>
      <c r="BB44" s="162">
        <f t="shared" si="14"/>
        <v>9.532035660301693E-3</v>
      </c>
      <c r="BC44" s="163">
        <f t="shared" si="21"/>
        <v>0.52228768855847241</v>
      </c>
      <c r="BD44" s="23"/>
      <c r="BE44" s="155">
        <v>25</v>
      </c>
      <c r="BF44" s="156" t="s">
        <v>56</v>
      </c>
      <c r="BG44" s="159" t="s">
        <v>296</v>
      </c>
      <c r="BH44" s="63">
        <v>247</v>
      </c>
      <c r="BI44" s="162">
        <f t="shared" si="15"/>
        <v>5.3029327150156723E-3</v>
      </c>
      <c r="BJ44" s="163">
        <f t="shared" si="22"/>
        <v>0.90912018549529816</v>
      </c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.75" customHeight="1">
      <c r="A45" s="155">
        <f t="shared" si="6"/>
        <v>26</v>
      </c>
      <c r="B45" s="156" t="s">
        <v>56</v>
      </c>
      <c r="C45" s="159" t="s">
        <v>1498</v>
      </c>
      <c r="D45" s="61">
        <v>2225</v>
      </c>
      <c r="E45" s="190">
        <f t="shared" si="4"/>
        <v>5.2003234718060662E-3</v>
      </c>
      <c r="F45" s="184">
        <f t="shared" si="7"/>
        <v>0.51896657302189042</v>
      </c>
      <c r="G45" s="23"/>
      <c r="H45" s="155">
        <v>26</v>
      </c>
      <c r="I45" s="156" t="s">
        <v>52</v>
      </c>
      <c r="J45" s="159" t="s">
        <v>1516</v>
      </c>
      <c r="K45" s="63">
        <v>893</v>
      </c>
      <c r="L45" s="162">
        <f t="shared" si="5"/>
        <v>4.7791067940381581E-3</v>
      </c>
      <c r="M45" s="163">
        <f t="shared" si="8"/>
        <v>0.86841668673570438</v>
      </c>
      <c r="N45" s="23"/>
      <c r="O45" s="155">
        <v>26</v>
      </c>
      <c r="P45" s="156" t="s">
        <v>917</v>
      </c>
      <c r="Q45" s="159" t="s">
        <v>312</v>
      </c>
      <c r="R45" s="63">
        <v>195</v>
      </c>
      <c r="S45" s="162">
        <f t="shared" si="9"/>
        <v>9.9510104102878139E-3</v>
      </c>
      <c r="T45" s="163">
        <f t="shared" si="16"/>
        <v>0.72892427025923667</v>
      </c>
      <c r="U45" s="43"/>
      <c r="V45" s="155">
        <v>26</v>
      </c>
      <c r="W45" s="156" t="s">
        <v>58</v>
      </c>
      <c r="X45" s="159" t="s">
        <v>339</v>
      </c>
      <c r="Y45" s="63">
        <v>268</v>
      </c>
      <c r="Z45" s="162">
        <f t="shared" si="10"/>
        <v>5.791964729528214E-3</v>
      </c>
      <c r="AA45" s="163">
        <f t="shared" si="17"/>
        <v>0.73155972423332094</v>
      </c>
      <c r="AB45" s="43"/>
      <c r="AC45" s="23"/>
      <c r="AD45" s="23"/>
      <c r="AE45" s="23"/>
      <c r="AF45" s="23"/>
      <c r="AG45" s="23"/>
      <c r="AH45" s="23"/>
      <c r="AI45" s="23"/>
      <c r="AJ45" s="155">
        <v>26</v>
      </c>
      <c r="AK45" s="156" t="s">
        <v>61</v>
      </c>
      <c r="AL45" s="159" t="s">
        <v>1593</v>
      </c>
      <c r="AM45" s="63">
        <v>128</v>
      </c>
      <c r="AN45" s="162">
        <f t="shared" si="12"/>
        <v>6.1393831838457476E-3</v>
      </c>
      <c r="AO45" s="163">
        <f t="shared" si="19"/>
        <v>0.85567653124850107</v>
      </c>
      <c r="AP45" s="23"/>
      <c r="AQ45" s="155">
        <v>26</v>
      </c>
      <c r="AR45" s="156" t="s">
        <v>64</v>
      </c>
      <c r="AS45" s="159" t="s">
        <v>298</v>
      </c>
      <c r="AT45" s="63">
        <v>237</v>
      </c>
      <c r="AU45" s="162">
        <f t="shared" si="13"/>
        <v>6.6792548544373359E-3</v>
      </c>
      <c r="AV45" s="163">
        <f t="shared" si="20"/>
        <v>0.81128991347969437</v>
      </c>
      <c r="AW45" s="74"/>
      <c r="AX45" s="155">
        <v>26</v>
      </c>
      <c r="AY45" s="156" t="s">
        <v>72</v>
      </c>
      <c r="AZ45" s="159" t="s">
        <v>207</v>
      </c>
      <c r="BA45" s="63">
        <v>615</v>
      </c>
      <c r="BB45" s="162">
        <f t="shared" si="14"/>
        <v>9.4857636425332379E-3</v>
      </c>
      <c r="BC45" s="163">
        <f t="shared" si="21"/>
        <v>0.53177345220100569</v>
      </c>
      <c r="BD45" s="23"/>
      <c r="BE45" s="155">
        <v>26</v>
      </c>
      <c r="BF45" s="156" t="s">
        <v>56</v>
      </c>
      <c r="BG45" s="159" t="s">
        <v>361</v>
      </c>
      <c r="BH45" s="63">
        <v>247</v>
      </c>
      <c r="BI45" s="162">
        <f t="shared" si="15"/>
        <v>5.3029327150156723E-3</v>
      </c>
      <c r="BJ45" s="163">
        <f t="shared" si="22"/>
        <v>0.91442311821031386</v>
      </c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.75" customHeight="1">
      <c r="A46" s="155">
        <f t="shared" si="6"/>
        <v>27</v>
      </c>
      <c r="B46" s="156" t="s">
        <v>72</v>
      </c>
      <c r="C46" s="159" t="s">
        <v>1688</v>
      </c>
      <c r="D46" s="61">
        <v>2171</v>
      </c>
      <c r="E46" s="190">
        <f t="shared" si="4"/>
        <v>5.0741133740633574E-3</v>
      </c>
      <c r="F46" s="184">
        <f t="shared" si="7"/>
        <v>0.5240406863959538</v>
      </c>
      <c r="G46" s="23"/>
      <c r="H46" s="155">
        <v>27</v>
      </c>
      <c r="I46" s="156" t="s">
        <v>52</v>
      </c>
      <c r="J46" s="159" t="s">
        <v>1689</v>
      </c>
      <c r="K46" s="63">
        <v>879</v>
      </c>
      <c r="L46" s="162">
        <f t="shared" si="5"/>
        <v>4.7041823874126995E-3</v>
      </c>
      <c r="M46" s="163">
        <f t="shared" si="8"/>
        <v>0.87312086912311704</v>
      </c>
      <c r="N46" s="23"/>
      <c r="O46" s="155">
        <v>27</v>
      </c>
      <c r="P46" s="156" t="s">
        <v>917</v>
      </c>
      <c r="Q46" s="159" t="s">
        <v>1677</v>
      </c>
      <c r="R46" s="63">
        <v>193</v>
      </c>
      <c r="S46" s="162">
        <f t="shared" si="9"/>
        <v>9.8489487650540927E-3</v>
      </c>
      <c r="T46" s="163">
        <f t="shared" si="16"/>
        <v>0.73877321902429072</v>
      </c>
      <c r="U46" s="43"/>
      <c r="V46" s="155">
        <v>27</v>
      </c>
      <c r="W46" s="156" t="s">
        <v>58</v>
      </c>
      <c r="X46" s="159" t="s">
        <v>1651</v>
      </c>
      <c r="Y46" s="63">
        <v>261</v>
      </c>
      <c r="Z46" s="162">
        <f t="shared" si="10"/>
        <v>5.6406820686823282E-3</v>
      </c>
      <c r="AA46" s="163">
        <f t="shared" si="17"/>
        <v>0.73720040630200323</v>
      </c>
      <c r="AB46" s="43"/>
      <c r="AC46" s="23"/>
      <c r="AD46" s="23"/>
      <c r="AE46" s="23"/>
      <c r="AF46" s="23"/>
      <c r="AG46" s="23"/>
      <c r="AH46" s="54"/>
      <c r="AI46" s="23"/>
      <c r="AJ46" s="155">
        <v>27</v>
      </c>
      <c r="AK46" s="156" t="s">
        <v>61</v>
      </c>
      <c r="AL46" s="159" t="s">
        <v>448</v>
      </c>
      <c r="AM46" s="63">
        <v>126</v>
      </c>
      <c r="AN46" s="162">
        <f t="shared" si="12"/>
        <v>6.0434553215981584E-3</v>
      </c>
      <c r="AO46" s="163">
        <f t="shared" si="19"/>
        <v>0.86171998657009918</v>
      </c>
      <c r="AP46" s="23"/>
      <c r="AQ46" s="155">
        <v>27</v>
      </c>
      <c r="AR46" s="156" t="s">
        <v>64</v>
      </c>
      <c r="AS46" s="159" t="s">
        <v>1736</v>
      </c>
      <c r="AT46" s="63">
        <v>207</v>
      </c>
      <c r="AU46" s="162">
        <f t="shared" si="13"/>
        <v>5.8337795564072934E-3</v>
      </c>
      <c r="AV46" s="163">
        <f t="shared" si="20"/>
        <v>0.81712369303610166</v>
      </c>
      <c r="AW46" s="74"/>
      <c r="AX46" s="155">
        <v>27</v>
      </c>
      <c r="AY46" s="156" t="s">
        <v>72</v>
      </c>
      <c r="AZ46" s="159" t="s">
        <v>161</v>
      </c>
      <c r="BA46" s="63">
        <v>590</v>
      </c>
      <c r="BB46" s="162">
        <f t="shared" si="14"/>
        <v>9.1001634944627811E-3</v>
      </c>
      <c r="BC46" s="163">
        <f t="shared" si="21"/>
        <v>0.54087361569546843</v>
      </c>
      <c r="BD46" s="23"/>
      <c r="BE46" s="155">
        <v>27</v>
      </c>
      <c r="BF46" s="156" t="s">
        <v>56</v>
      </c>
      <c r="BG46" s="159" t="s">
        <v>334</v>
      </c>
      <c r="BH46" s="63">
        <v>231</v>
      </c>
      <c r="BI46" s="162">
        <f t="shared" si="15"/>
        <v>4.9594229035166814E-3</v>
      </c>
      <c r="BJ46" s="163">
        <f t="shared" si="22"/>
        <v>0.91938254111383055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.75" customHeight="1">
      <c r="A47" s="155">
        <f t="shared" si="6"/>
        <v>28</v>
      </c>
      <c r="B47" s="156" t="s">
        <v>56</v>
      </c>
      <c r="C47" s="159" t="s">
        <v>88</v>
      </c>
      <c r="D47" s="61">
        <v>1981</v>
      </c>
      <c r="E47" s="190">
        <f t="shared" si="4"/>
        <v>4.6300408079316038E-3</v>
      </c>
      <c r="F47" s="184">
        <f t="shared" si="7"/>
        <v>0.52867072720388542</v>
      </c>
      <c r="G47" s="23"/>
      <c r="H47" s="155">
        <v>28</v>
      </c>
      <c r="I47" s="156" t="s">
        <v>52</v>
      </c>
      <c r="J47" s="159" t="s">
        <v>147</v>
      </c>
      <c r="K47" s="63">
        <v>858</v>
      </c>
      <c r="L47" s="162">
        <f t="shared" si="5"/>
        <v>4.5917957774745119E-3</v>
      </c>
      <c r="M47" s="163">
        <f t="shared" si="8"/>
        <v>0.87771266490059152</v>
      </c>
      <c r="N47" s="23"/>
      <c r="O47" s="155">
        <v>28</v>
      </c>
      <c r="P47" s="156" t="s">
        <v>917</v>
      </c>
      <c r="Q47" s="159" t="s">
        <v>1690</v>
      </c>
      <c r="R47" s="63">
        <v>188</v>
      </c>
      <c r="S47" s="162">
        <f t="shared" si="9"/>
        <v>9.5937946519697899E-3</v>
      </c>
      <c r="T47" s="163">
        <f t="shared" si="16"/>
        <v>0.74836701367626046</v>
      </c>
      <c r="U47" s="43"/>
      <c r="V47" s="155">
        <v>28</v>
      </c>
      <c r="W47" s="156" t="s">
        <v>58</v>
      </c>
      <c r="X47" s="159" t="s">
        <v>305</v>
      </c>
      <c r="Y47" s="63">
        <v>259</v>
      </c>
      <c r="Z47" s="162">
        <f t="shared" si="10"/>
        <v>5.5974584512977895E-3</v>
      </c>
      <c r="AA47" s="163">
        <f t="shared" si="17"/>
        <v>0.74279786475330101</v>
      </c>
      <c r="AB47" s="52"/>
      <c r="AC47" s="23"/>
      <c r="AD47" s="23"/>
      <c r="AE47" s="23"/>
      <c r="AF47" s="23"/>
      <c r="AG47" s="23"/>
      <c r="AH47" s="23"/>
      <c r="AI47" s="23"/>
      <c r="AJ47" s="155">
        <v>28</v>
      </c>
      <c r="AK47" s="156" t="s">
        <v>61</v>
      </c>
      <c r="AL47" s="159" t="s">
        <v>472</v>
      </c>
      <c r="AM47" s="63">
        <v>125</v>
      </c>
      <c r="AN47" s="162">
        <f t="shared" si="12"/>
        <v>5.9954913904743633E-3</v>
      </c>
      <c r="AO47" s="163">
        <f t="shared" si="19"/>
        <v>0.86771547796057358</v>
      </c>
      <c r="AP47" s="23"/>
      <c r="AQ47" s="155">
        <v>28</v>
      </c>
      <c r="AR47" s="156" t="s">
        <v>64</v>
      </c>
      <c r="AS47" s="159" t="s">
        <v>1487</v>
      </c>
      <c r="AT47" s="63">
        <v>199</v>
      </c>
      <c r="AU47" s="162">
        <f t="shared" si="13"/>
        <v>5.6083194769326154E-3</v>
      </c>
      <c r="AV47" s="163">
        <f t="shared" si="20"/>
        <v>0.82273201251303429</v>
      </c>
      <c r="AW47" s="74"/>
      <c r="AX47" s="155">
        <v>28</v>
      </c>
      <c r="AY47" s="156" t="s">
        <v>72</v>
      </c>
      <c r="AZ47" s="159" t="s">
        <v>1682</v>
      </c>
      <c r="BA47" s="63">
        <v>589</v>
      </c>
      <c r="BB47" s="162">
        <f t="shared" si="14"/>
        <v>9.0847394885399634E-3</v>
      </c>
      <c r="BC47" s="163">
        <f t="shared" si="21"/>
        <v>0.54995835518400837</v>
      </c>
      <c r="BD47" s="23"/>
      <c r="BE47" s="155">
        <v>28</v>
      </c>
      <c r="BF47" s="156" t="s">
        <v>56</v>
      </c>
      <c r="BG47" s="159" t="s">
        <v>308</v>
      </c>
      <c r="BH47" s="63">
        <v>216</v>
      </c>
      <c r="BI47" s="162">
        <f t="shared" si="15"/>
        <v>4.6373824552363779E-3</v>
      </c>
      <c r="BJ47" s="163">
        <f t="shared" si="22"/>
        <v>0.92401992356906693</v>
      </c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.75" customHeight="1">
      <c r="A48" s="155">
        <f t="shared" si="6"/>
        <v>29</v>
      </c>
      <c r="B48" s="156" t="s">
        <v>64</v>
      </c>
      <c r="C48" s="159" t="s">
        <v>1797</v>
      </c>
      <c r="D48" s="61">
        <v>1930</v>
      </c>
      <c r="E48" s="190">
        <f t="shared" si="4"/>
        <v>4.5108423822857119E-3</v>
      </c>
      <c r="F48" s="184">
        <f t="shared" si="7"/>
        <v>0.53318156958617113</v>
      </c>
      <c r="G48" s="23"/>
      <c r="H48" s="155">
        <v>29</v>
      </c>
      <c r="I48" s="156" t="s">
        <v>52</v>
      </c>
      <c r="J48" s="159" t="s">
        <v>146</v>
      </c>
      <c r="K48" s="63">
        <v>765</v>
      </c>
      <c r="L48" s="162">
        <f t="shared" si="5"/>
        <v>4.0940836477482536E-3</v>
      </c>
      <c r="M48" s="163">
        <f t="shared" si="8"/>
        <v>0.88180674854833974</v>
      </c>
      <c r="N48" s="23"/>
      <c r="O48" s="155">
        <v>29</v>
      </c>
      <c r="P48" s="156" t="s">
        <v>917</v>
      </c>
      <c r="Q48" s="159" t="s">
        <v>360</v>
      </c>
      <c r="R48" s="63">
        <v>180</v>
      </c>
      <c r="S48" s="162">
        <f t="shared" si="9"/>
        <v>9.1855480710349054E-3</v>
      </c>
      <c r="T48" s="163">
        <f t="shared" si="16"/>
        <v>0.75755256174729535</v>
      </c>
      <c r="U48" s="43"/>
      <c r="V48" s="155">
        <v>29</v>
      </c>
      <c r="W48" s="156" t="s">
        <v>58</v>
      </c>
      <c r="X48" s="159" t="s">
        <v>1577</v>
      </c>
      <c r="Y48" s="63">
        <v>256</v>
      </c>
      <c r="Z48" s="162">
        <f t="shared" si="10"/>
        <v>5.5326230252209811E-3</v>
      </c>
      <c r="AA48" s="163">
        <f t="shared" si="17"/>
        <v>0.74833048777852196</v>
      </c>
      <c r="AB48" s="43"/>
      <c r="AC48" s="23"/>
      <c r="AD48" s="23"/>
      <c r="AE48" s="23"/>
      <c r="AF48" s="23"/>
      <c r="AG48" s="23"/>
      <c r="AH48" s="23"/>
      <c r="AI48" s="23"/>
      <c r="AJ48" s="155">
        <v>29</v>
      </c>
      <c r="AK48" s="156" t="s">
        <v>61</v>
      </c>
      <c r="AL48" s="159" t="s">
        <v>591</v>
      </c>
      <c r="AM48" s="63">
        <v>117</v>
      </c>
      <c r="AN48" s="162">
        <f t="shared" si="12"/>
        <v>5.6117799414840044E-3</v>
      </c>
      <c r="AO48" s="163">
        <f t="shared" si="19"/>
        <v>0.87332725790205756</v>
      </c>
      <c r="AP48" s="23"/>
      <c r="AQ48" s="155">
        <v>29</v>
      </c>
      <c r="AR48" s="156" t="s">
        <v>64</v>
      </c>
      <c r="AS48" s="159" t="s">
        <v>1706</v>
      </c>
      <c r="AT48" s="63">
        <v>184</v>
      </c>
      <c r="AU48" s="162">
        <f t="shared" si="13"/>
        <v>5.1855818279175946E-3</v>
      </c>
      <c r="AV48" s="163">
        <f t="shared" si="20"/>
        <v>0.82791759434095191</v>
      </c>
      <c r="AW48" s="74"/>
      <c r="AX48" s="155">
        <v>29</v>
      </c>
      <c r="AY48" s="156" t="s">
        <v>72</v>
      </c>
      <c r="AZ48" s="159" t="s">
        <v>168</v>
      </c>
      <c r="BA48" s="63">
        <v>587</v>
      </c>
      <c r="BB48" s="162">
        <f t="shared" si="14"/>
        <v>9.0538914766943278E-3</v>
      </c>
      <c r="BC48" s="163">
        <f t="shared" si="21"/>
        <v>0.55901224666070271</v>
      </c>
      <c r="BD48" s="23"/>
      <c r="BE48" s="155">
        <v>29</v>
      </c>
      <c r="BF48" s="156" t="s">
        <v>56</v>
      </c>
      <c r="BG48" s="159" t="s">
        <v>276</v>
      </c>
      <c r="BH48" s="63">
        <v>205</v>
      </c>
      <c r="BI48" s="162">
        <f t="shared" si="15"/>
        <v>4.4012194598308215E-3</v>
      </c>
      <c r="BJ48" s="163">
        <f t="shared" si="22"/>
        <v>0.92842114302889778</v>
      </c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</row>
    <row r="49" spans="1:75" ht="18.75" customHeight="1">
      <c r="A49" s="155">
        <f t="shared" si="6"/>
        <v>30</v>
      </c>
      <c r="B49" s="156" t="s">
        <v>52</v>
      </c>
      <c r="C49" s="159" t="s">
        <v>92</v>
      </c>
      <c r="D49" s="61">
        <v>1928</v>
      </c>
      <c r="E49" s="190">
        <f t="shared" si="4"/>
        <v>4.5061679342211667E-3</v>
      </c>
      <c r="F49" s="184">
        <f t="shared" si="7"/>
        <v>0.53768773752039234</v>
      </c>
      <c r="G49" s="23"/>
      <c r="H49" s="155">
        <v>30</v>
      </c>
      <c r="I49" s="156" t="s">
        <v>52</v>
      </c>
      <c r="J49" s="159" t="s">
        <v>158</v>
      </c>
      <c r="K49" s="63">
        <v>762</v>
      </c>
      <c r="L49" s="162">
        <f t="shared" si="5"/>
        <v>4.0780284177570842E-3</v>
      </c>
      <c r="M49" s="163">
        <f t="shared" si="8"/>
        <v>0.8858847769660968</v>
      </c>
      <c r="N49" s="23"/>
      <c r="O49" s="155">
        <v>30</v>
      </c>
      <c r="P49" s="156" t="s">
        <v>917</v>
      </c>
      <c r="Q49" s="159" t="s">
        <v>391</v>
      </c>
      <c r="R49" s="63">
        <v>162</v>
      </c>
      <c r="S49" s="162">
        <f t="shared" si="9"/>
        <v>8.2669932639314152E-3</v>
      </c>
      <c r="T49" s="163">
        <f t="shared" si="16"/>
        <v>0.76581955501122678</v>
      </c>
      <c r="U49" s="43"/>
      <c r="V49" s="155">
        <v>30</v>
      </c>
      <c r="W49" s="156" t="s">
        <v>58</v>
      </c>
      <c r="X49" s="159" t="s">
        <v>359</v>
      </c>
      <c r="Y49" s="63">
        <v>237</v>
      </c>
      <c r="Z49" s="162">
        <f t="shared" si="10"/>
        <v>5.1219986600678615E-3</v>
      </c>
      <c r="AA49" s="163">
        <f t="shared" si="17"/>
        <v>0.75345248643858986</v>
      </c>
      <c r="AB49" s="43"/>
      <c r="AC49" s="23"/>
      <c r="AD49" s="23"/>
      <c r="AE49" s="23"/>
      <c r="AF49" s="23"/>
      <c r="AG49" s="23"/>
      <c r="AH49" s="23"/>
      <c r="AI49" s="23"/>
      <c r="AJ49" s="155">
        <v>30</v>
      </c>
      <c r="AK49" s="156" t="s">
        <v>61</v>
      </c>
      <c r="AL49" s="159" t="s">
        <v>1743</v>
      </c>
      <c r="AM49" s="63">
        <v>117</v>
      </c>
      <c r="AN49" s="162">
        <f t="shared" si="12"/>
        <v>5.6117799414840044E-3</v>
      </c>
      <c r="AO49" s="163">
        <f t="shared" si="19"/>
        <v>0.87893903784354155</v>
      </c>
      <c r="AP49" s="23"/>
      <c r="AQ49" s="155">
        <v>30</v>
      </c>
      <c r="AR49" s="156" t="s">
        <v>64</v>
      </c>
      <c r="AS49" s="159" t="s">
        <v>380</v>
      </c>
      <c r="AT49" s="63">
        <v>171</v>
      </c>
      <c r="AU49" s="162">
        <f t="shared" si="13"/>
        <v>4.8192091987712422E-3</v>
      </c>
      <c r="AV49" s="163">
        <f t="shared" si="20"/>
        <v>0.83273680353972312</v>
      </c>
      <c r="AW49" s="74"/>
      <c r="AX49" s="155">
        <v>30</v>
      </c>
      <c r="AY49" s="156" t="s">
        <v>72</v>
      </c>
      <c r="AZ49" s="159" t="s">
        <v>200</v>
      </c>
      <c r="BA49" s="63">
        <v>574</v>
      </c>
      <c r="BB49" s="162">
        <f t="shared" si="14"/>
        <v>8.8533793996976896E-3</v>
      </c>
      <c r="BC49" s="163">
        <f t="shared" si="21"/>
        <v>0.56786562606040036</v>
      </c>
      <c r="BD49" s="23"/>
      <c r="BE49" s="155">
        <v>30</v>
      </c>
      <c r="BF49" s="156" t="s">
        <v>56</v>
      </c>
      <c r="BG49" s="159" t="s">
        <v>1695</v>
      </c>
      <c r="BH49" s="63">
        <v>203</v>
      </c>
      <c r="BI49" s="162">
        <f t="shared" si="15"/>
        <v>4.3582807333934475E-3</v>
      </c>
      <c r="BJ49" s="163">
        <f t="shared" si="22"/>
        <v>0.93277942376229117</v>
      </c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 ht="18.75" customHeight="1">
      <c r="A50" s="155">
        <f t="shared" si="6"/>
        <v>31</v>
      </c>
      <c r="B50" s="156" t="s">
        <v>72</v>
      </c>
      <c r="C50" s="159" t="s">
        <v>103</v>
      </c>
      <c r="D50" s="61">
        <v>1881</v>
      </c>
      <c r="E50" s="190">
        <f t="shared" si="4"/>
        <v>4.3963184047043644E-3</v>
      </c>
      <c r="F50" s="184">
        <f t="shared" si="7"/>
        <v>0.54208405592509668</v>
      </c>
      <c r="G50" s="23"/>
      <c r="H50" s="155">
        <v>31</v>
      </c>
      <c r="I50" s="156" t="s">
        <v>52</v>
      </c>
      <c r="J50" s="159" t="s">
        <v>162</v>
      </c>
      <c r="K50" s="63">
        <v>725</v>
      </c>
      <c r="L50" s="162">
        <f t="shared" si="5"/>
        <v>3.8800139145326591E-3</v>
      </c>
      <c r="M50" s="163">
        <f t="shared" si="8"/>
        <v>0.88976479088062943</v>
      </c>
      <c r="N50" s="23"/>
      <c r="O50" s="155">
        <v>31</v>
      </c>
      <c r="P50" s="156" t="s">
        <v>917</v>
      </c>
      <c r="Q50" s="159" t="s">
        <v>393</v>
      </c>
      <c r="R50" s="63">
        <v>160</v>
      </c>
      <c r="S50" s="162">
        <f t="shared" si="9"/>
        <v>8.164931618697694E-3</v>
      </c>
      <c r="T50" s="163">
        <f t="shared" si="16"/>
        <v>0.77398448662992447</v>
      </c>
      <c r="U50" s="43"/>
      <c r="V50" s="155">
        <v>31</v>
      </c>
      <c r="W50" s="156" t="s">
        <v>58</v>
      </c>
      <c r="X50" s="159" t="s">
        <v>407</v>
      </c>
      <c r="Y50" s="63">
        <v>223</v>
      </c>
      <c r="Z50" s="162">
        <f t="shared" si="10"/>
        <v>4.819433338376089E-3</v>
      </c>
      <c r="AA50" s="163">
        <f t="shared" si="17"/>
        <v>0.75827191977696595</v>
      </c>
      <c r="AB50" s="43"/>
      <c r="AC50" s="23"/>
      <c r="AD50" s="23"/>
      <c r="AE50" s="23"/>
      <c r="AF50" s="23"/>
      <c r="AG50" s="23"/>
      <c r="AH50" s="23"/>
      <c r="AI50" s="23"/>
      <c r="AJ50" s="155">
        <v>31</v>
      </c>
      <c r="AK50" s="156" t="s">
        <v>61</v>
      </c>
      <c r="AL50" s="159" t="s">
        <v>531</v>
      </c>
      <c r="AM50" s="63">
        <v>110</v>
      </c>
      <c r="AN50" s="162">
        <f t="shared" si="12"/>
        <v>5.2760324236174397E-3</v>
      </c>
      <c r="AO50" s="163">
        <f t="shared" si="19"/>
        <v>0.88421507026715895</v>
      </c>
      <c r="AP50" s="23"/>
      <c r="AQ50" s="155">
        <v>31</v>
      </c>
      <c r="AR50" s="156" t="s">
        <v>64</v>
      </c>
      <c r="AS50" s="159" t="s">
        <v>1678</v>
      </c>
      <c r="AT50" s="63">
        <v>169</v>
      </c>
      <c r="AU50" s="162">
        <f t="shared" si="13"/>
        <v>4.7628441789025729E-3</v>
      </c>
      <c r="AV50" s="163">
        <f t="shared" si="20"/>
        <v>0.83749964771862573</v>
      </c>
      <c r="AW50" s="74"/>
      <c r="AX50" s="155">
        <v>31</v>
      </c>
      <c r="AY50" s="156" t="s">
        <v>72</v>
      </c>
      <c r="AZ50" s="159" t="s">
        <v>186</v>
      </c>
      <c r="BA50" s="63">
        <v>570</v>
      </c>
      <c r="BB50" s="162">
        <f t="shared" si="14"/>
        <v>8.7916833760064168E-3</v>
      </c>
      <c r="BC50" s="163">
        <f t="shared" si="21"/>
        <v>0.57665730943640681</v>
      </c>
      <c r="BD50" s="23"/>
      <c r="BE50" s="155">
        <v>31</v>
      </c>
      <c r="BF50" s="156" t="s">
        <v>56</v>
      </c>
      <c r="BG50" s="159" t="s">
        <v>378</v>
      </c>
      <c r="BH50" s="63">
        <v>197</v>
      </c>
      <c r="BI50" s="162">
        <f t="shared" si="15"/>
        <v>4.2294645540813256E-3</v>
      </c>
      <c r="BJ50" s="163">
        <f t="shared" si="22"/>
        <v>0.93700888831637252</v>
      </c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</row>
    <row r="51" spans="1:75" ht="18.75" customHeight="1">
      <c r="A51" s="155">
        <f t="shared" si="6"/>
        <v>32</v>
      </c>
      <c r="B51" s="156" t="s">
        <v>52</v>
      </c>
      <c r="C51" s="159" t="s">
        <v>96</v>
      </c>
      <c r="D51" s="61">
        <v>1869</v>
      </c>
      <c r="E51" s="190">
        <f t="shared" si="4"/>
        <v>4.3682717163170959E-3</v>
      </c>
      <c r="F51" s="184">
        <f t="shared" si="7"/>
        <v>0.54645232764141372</v>
      </c>
      <c r="G51" s="23"/>
      <c r="H51" s="155">
        <v>32</v>
      </c>
      <c r="I51" s="156" t="s">
        <v>52</v>
      </c>
      <c r="J51" s="159" t="s">
        <v>157</v>
      </c>
      <c r="K51" s="63">
        <v>699</v>
      </c>
      <c r="L51" s="162">
        <f t="shared" si="5"/>
        <v>3.7408685879425224E-3</v>
      </c>
      <c r="M51" s="163">
        <f t="shared" si="8"/>
        <v>0.89350565946857197</v>
      </c>
      <c r="N51" s="23"/>
      <c r="O51" s="155">
        <v>32</v>
      </c>
      <c r="P51" s="156" t="s">
        <v>917</v>
      </c>
      <c r="Q51" s="159" t="s">
        <v>1526</v>
      </c>
      <c r="R51" s="63">
        <v>159</v>
      </c>
      <c r="S51" s="162">
        <f t="shared" si="9"/>
        <v>8.1139007960808335E-3</v>
      </c>
      <c r="T51" s="163">
        <f t="shared" si="16"/>
        <v>0.78209838742600535</v>
      </c>
      <c r="U51" s="43"/>
      <c r="V51" s="155">
        <v>32</v>
      </c>
      <c r="W51" s="156" t="s">
        <v>58</v>
      </c>
      <c r="X51" s="159" t="s">
        <v>1792</v>
      </c>
      <c r="Y51" s="63">
        <v>217</v>
      </c>
      <c r="Z51" s="162">
        <f t="shared" si="10"/>
        <v>4.6897624862224721E-3</v>
      </c>
      <c r="AA51" s="163">
        <f t="shared" si="17"/>
        <v>0.76296168226318839</v>
      </c>
      <c r="AB51" s="43"/>
      <c r="AC51" s="23"/>
      <c r="AD51" s="23"/>
      <c r="AE51" s="23"/>
      <c r="AF51" s="23"/>
      <c r="AG51" s="23"/>
      <c r="AH51" s="23"/>
      <c r="AI51" s="23"/>
      <c r="AJ51" s="155">
        <v>32</v>
      </c>
      <c r="AK51" s="156" t="s">
        <v>61</v>
      </c>
      <c r="AL51" s="159" t="s">
        <v>1653</v>
      </c>
      <c r="AM51" s="63">
        <v>103</v>
      </c>
      <c r="AN51" s="162">
        <f t="shared" si="12"/>
        <v>4.940284905750875E-3</v>
      </c>
      <c r="AO51" s="163">
        <f t="shared" si="19"/>
        <v>0.88915535517290978</v>
      </c>
      <c r="AP51" s="23"/>
      <c r="AQ51" s="155">
        <v>32</v>
      </c>
      <c r="AR51" s="156" t="s">
        <v>64</v>
      </c>
      <c r="AS51" s="159" t="s">
        <v>405</v>
      </c>
      <c r="AT51" s="63">
        <v>167</v>
      </c>
      <c r="AU51" s="162">
        <f t="shared" si="13"/>
        <v>4.7064791590339036E-3</v>
      </c>
      <c r="AV51" s="163">
        <f t="shared" si="20"/>
        <v>0.84220612687765961</v>
      </c>
      <c r="AW51" s="74"/>
      <c r="AX51" s="155">
        <v>32</v>
      </c>
      <c r="AY51" s="156" t="s">
        <v>72</v>
      </c>
      <c r="AZ51" s="159" t="s">
        <v>221</v>
      </c>
      <c r="BA51" s="63">
        <v>557</v>
      </c>
      <c r="BB51" s="162">
        <f t="shared" si="14"/>
        <v>8.5911712990097786E-3</v>
      </c>
      <c r="BC51" s="163">
        <f t="shared" si="21"/>
        <v>0.58524848073541658</v>
      </c>
      <c r="BD51" s="23"/>
      <c r="BE51" s="155">
        <v>32</v>
      </c>
      <c r="BF51" s="156" t="s">
        <v>56</v>
      </c>
      <c r="BG51" s="159" t="s">
        <v>1520</v>
      </c>
      <c r="BH51" s="63">
        <v>190</v>
      </c>
      <c r="BI51" s="162">
        <f t="shared" si="15"/>
        <v>4.0791790115505171E-3</v>
      </c>
      <c r="BJ51" s="163">
        <f t="shared" si="22"/>
        <v>0.94108806732792305</v>
      </c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 ht="18.75" customHeight="1">
      <c r="A52" s="155">
        <f t="shared" si="6"/>
        <v>33</v>
      </c>
      <c r="B52" s="156" t="s">
        <v>58</v>
      </c>
      <c r="C52" s="159" t="s">
        <v>1656</v>
      </c>
      <c r="D52" s="61">
        <v>1867</v>
      </c>
      <c r="E52" s="190">
        <f t="shared" si="4"/>
        <v>4.3635972682525507E-3</v>
      </c>
      <c r="F52" s="184">
        <f t="shared" si="7"/>
        <v>0.55081592490966624</v>
      </c>
      <c r="G52" s="23"/>
      <c r="H52" s="155">
        <v>33</v>
      </c>
      <c r="I52" s="156" t="s">
        <v>52</v>
      </c>
      <c r="J52" s="159" t="s">
        <v>139</v>
      </c>
      <c r="K52" s="63">
        <v>681</v>
      </c>
      <c r="L52" s="162">
        <f t="shared" ref="L52:L83" si="24">K52/$K$163</f>
        <v>3.6445372079955047E-3</v>
      </c>
      <c r="M52" s="163">
        <f t="shared" si="8"/>
        <v>0.89715019667656748</v>
      </c>
      <c r="N52" s="23"/>
      <c r="O52" s="155">
        <v>33</v>
      </c>
      <c r="P52" s="156" t="s">
        <v>917</v>
      </c>
      <c r="Q52" s="159" t="s">
        <v>358</v>
      </c>
      <c r="R52" s="63">
        <v>154</v>
      </c>
      <c r="S52" s="162">
        <f t="shared" si="9"/>
        <v>7.8587466829965306E-3</v>
      </c>
      <c r="T52" s="163">
        <f t="shared" si="16"/>
        <v>0.78995713410900192</v>
      </c>
      <c r="U52" s="43"/>
      <c r="V52" s="155">
        <v>33</v>
      </c>
      <c r="W52" s="156" t="s">
        <v>58</v>
      </c>
      <c r="X52" s="159" t="s">
        <v>322</v>
      </c>
      <c r="Y52" s="63">
        <v>215</v>
      </c>
      <c r="Z52" s="162">
        <f t="shared" si="10"/>
        <v>4.6465388688379334E-3</v>
      </c>
      <c r="AA52" s="163">
        <f t="shared" si="17"/>
        <v>0.76760822113202631</v>
      </c>
      <c r="AB52" s="43"/>
      <c r="AC52" s="23"/>
      <c r="AD52" s="23"/>
      <c r="AE52" s="23"/>
      <c r="AF52" s="23"/>
      <c r="AG52" s="23"/>
      <c r="AH52" s="23"/>
      <c r="AI52" s="23"/>
      <c r="AJ52" s="155">
        <v>33</v>
      </c>
      <c r="AK52" s="156" t="s">
        <v>61</v>
      </c>
      <c r="AL52" s="159" t="s">
        <v>1481</v>
      </c>
      <c r="AM52" s="63">
        <v>101</v>
      </c>
      <c r="AN52" s="162">
        <f t="shared" si="12"/>
        <v>4.8443570435032857E-3</v>
      </c>
      <c r="AO52" s="163">
        <f t="shared" si="19"/>
        <v>0.89399971221641306</v>
      </c>
      <c r="AP52" s="23"/>
      <c r="AQ52" s="155">
        <v>33</v>
      </c>
      <c r="AR52" s="156" t="s">
        <v>64</v>
      </c>
      <c r="AS52" s="159" t="s">
        <v>1815</v>
      </c>
      <c r="AT52" s="63">
        <v>162</v>
      </c>
      <c r="AU52" s="162">
        <f t="shared" si="13"/>
        <v>4.56556660936223E-3</v>
      </c>
      <c r="AV52" s="163">
        <f t="shared" si="20"/>
        <v>0.84677169348702186</v>
      </c>
      <c r="AW52" s="74"/>
      <c r="AX52" s="155">
        <v>33</v>
      </c>
      <c r="AY52" s="156" t="s">
        <v>72</v>
      </c>
      <c r="AZ52" s="159" t="s">
        <v>180</v>
      </c>
      <c r="BA52" s="63">
        <v>546</v>
      </c>
      <c r="BB52" s="162">
        <f t="shared" si="14"/>
        <v>8.4215072338587778E-3</v>
      </c>
      <c r="BC52" s="163">
        <f t="shared" si="21"/>
        <v>0.59366998796927539</v>
      </c>
      <c r="BD52" s="23"/>
      <c r="BE52" s="155">
        <v>33</v>
      </c>
      <c r="BF52" s="156" t="s">
        <v>56</v>
      </c>
      <c r="BG52" s="159" t="s">
        <v>382</v>
      </c>
      <c r="BH52" s="63">
        <v>174</v>
      </c>
      <c r="BI52" s="162">
        <f t="shared" si="15"/>
        <v>3.7356692000515266E-3</v>
      </c>
      <c r="BJ52" s="163">
        <f t="shared" si="22"/>
        <v>0.94482373652797458</v>
      </c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.75" customHeight="1">
      <c r="A53" s="155">
        <f t="shared" si="6"/>
        <v>34</v>
      </c>
      <c r="B53" s="156" t="s">
        <v>72</v>
      </c>
      <c r="C53" s="159" t="s">
        <v>95</v>
      </c>
      <c r="D53" s="61">
        <v>1825</v>
      </c>
      <c r="E53" s="190">
        <f t="shared" si="4"/>
        <v>4.2654338588971105E-3</v>
      </c>
      <c r="F53" s="184">
        <f t="shared" si="7"/>
        <v>0.55508135876856335</v>
      </c>
      <c r="G53" s="23"/>
      <c r="H53" s="155">
        <v>34</v>
      </c>
      <c r="I53" s="156" t="s">
        <v>52</v>
      </c>
      <c r="J53" s="159" t="s">
        <v>155</v>
      </c>
      <c r="K53" s="63">
        <v>668</v>
      </c>
      <c r="L53" s="162">
        <f t="shared" si="24"/>
        <v>3.5749645447004362E-3</v>
      </c>
      <c r="M53" s="163">
        <f t="shared" ref="M53:M84" si="25">M52+L53</f>
        <v>0.90072516122126789</v>
      </c>
      <c r="N53" s="23"/>
      <c r="O53" s="155">
        <v>34</v>
      </c>
      <c r="P53" s="156" t="s">
        <v>917</v>
      </c>
      <c r="Q53" s="159" t="s">
        <v>445</v>
      </c>
      <c r="R53" s="63">
        <v>149</v>
      </c>
      <c r="S53" s="162">
        <f t="shared" si="9"/>
        <v>7.6035925699122269E-3</v>
      </c>
      <c r="T53" s="163">
        <f t="shared" si="16"/>
        <v>0.7975607266789142</v>
      </c>
      <c r="U53" s="43"/>
      <c r="V53" s="155">
        <v>34</v>
      </c>
      <c r="W53" s="156" t="s">
        <v>58</v>
      </c>
      <c r="X53" s="159" t="s">
        <v>1686</v>
      </c>
      <c r="Y53" s="63">
        <v>215</v>
      </c>
      <c r="Z53" s="162">
        <f t="shared" si="10"/>
        <v>4.6465388688379334E-3</v>
      </c>
      <c r="AA53" s="163">
        <f t="shared" si="17"/>
        <v>0.77225476000086424</v>
      </c>
      <c r="AB53" s="43"/>
      <c r="AC53" s="23"/>
      <c r="AD53" s="23"/>
      <c r="AE53" s="23"/>
      <c r="AF53" s="23"/>
      <c r="AG53" s="23"/>
      <c r="AH53" s="23"/>
      <c r="AI53" s="23"/>
      <c r="AJ53" s="155">
        <v>34</v>
      </c>
      <c r="AK53" s="156" t="s">
        <v>61</v>
      </c>
      <c r="AL53" s="159" t="s">
        <v>1750</v>
      </c>
      <c r="AM53" s="63">
        <v>99</v>
      </c>
      <c r="AN53" s="162">
        <f t="shared" si="12"/>
        <v>4.7484291812556955E-3</v>
      </c>
      <c r="AO53" s="163">
        <f t="shared" si="19"/>
        <v>0.89874814139766879</v>
      </c>
      <c r="AP53" s="23"/>
      <c r="AQ53" s="155">
        <v>34</v>
      </c>
      <c r="AR53" s="156" t="s">
        <v>64</v>
      </c>
      <c r="AS53" s="159" t="s">
        <v>425</v>
      </c>
      <c r="AT53" s="63">
        <v>152</v>
      </c>
      <c r="AU53" s="162">
        <f t="shared" si="13"/>
        <v>4.2837415100188819E-3</v>
      </c>
      <c r="AV53" s="163">
        <f t="shared" si="20"/>
        <v>0.85105543499704073</v>
      </c>
      <c r="AW53" s="74"/>
      <c r="AX53" s="155">
        <v>34</v>
      </c>
      <c r="AY53" s="156" t="s">
        <v>72</v>
      </c>
      <c r="AZ53" s="159" t="s">
        <v>1563</v>
      </c>
      <c r="BA53" s="63">
        <v>512</v>
      </c>
      <c r="BB53" s="162">
        <f t="shared" si="14"/>
        <v>7.8970910324829557E-3</v>
      </c>
      <c r="BC53" s="163">
        <f t="shared" si="21"/>
        <v>0.60156707900175832</v>
      </c>
      <c r="BD53" s="23"/>
      <c r="BE53" s="155">
        <v>34</v>
      </c>
      <c r="BF53" s="156" t="s">
        <v>56</v>
      </c>
      <c r="BG53" s="159" t="s">
        <v>419</v>
      </c>
      <c r="BH53" s="63">
        <v>161</v>
      </c>
      <c r="BI53" s="162">
        <f t="shared" si="15"/>
        <v>3.4565674782085962E-3</v>
      </c>
      <c r="BJ53" s="163">
        <f t="shared" si="22"/>
        <v>0.94828030400618313</v>
      </c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 ht="18.75" customHeight="1">
      <c r="A54" s="155">
        <f t="shared" si="6"/>
        <v>35</v>
      </c>
      <c r="B54" s="156" t="s">
        <v>58</v>
      </c>
      <c r="C54" s="159" t="s">
        <v>89</v>
      </c>
      <c r="D54" s="61">
        <v>1784</v>
      </c>
      <c r="E54" s="190">
        <f t="shared" si="4"/>
        <v>4.1696076735739428E-3</v>
      </c>
      <c r="F54" s="184">
        <f t="shared" si="7"/>
        <v>0.55925096644213734</v>
      </c>
      <c r="G54" s="23"/>
      <c r="H54" s="155">
        <v>35</v>
      </c>
      <c r="I54" s="156" t="s">
        <v>52</v>
      </c>
      <c r="J54" s="159" t="s">
        <v>170</v>
      </c>
      <c r="K54" s="63">
        <v>666</v>
      </c>
      <c r="L54" s="162">
        <f t="shared" si="24"/>
        <v>3.5642610580396564E-3</v>
      </c>
      <c r="M54" s="163">
        <f t="shared" si="25"/>
        <v>0.90428942227930753</v>
      </c>
      <c r="N54" s="23"/>
      <c r="O54" s="155">
        <v>35</v>
      </c>
      <c r="P54" s="156" t="s">
        <v>917</v>
      </c>
      <c r="Q54" s="159" t="s">
        <v>469</v>
      </c>
      <c r="R54" s="63">
        <v>147</v>
      </c>
      <c r="S54" s="162">
        <f t="shared" si="9"/>
        <v>7.5015309246785058E-3</v>
      </c>
      <c r="T54" s="163">
        <f t="shared" si="16"/>
        <v>0.80506225760359273</v>
      </c>
      <c r="U54" s="43"/>
      <c r="V54" s="155">
        <v>35</v>
      </c>
      <c r="W54" s="156" t="s">
        <v>58</v>
      </c>
      <c r="X54" s="159" t="s">
        <v>369</v>
      </c>
      <c r="Y54" s="63">
        <v>208</v>
      </c>
      <c r="Z54" s="162">
        <f t="shared" si="10"/>
        <v>4.4952562079920468E-3</v>
      </c>
      <c r="AA54" s="163">
        <f t="shared" si="17"/>
        <v>0.77675001620885631</v>
      </c>
      <c r="AB54" s="43"/>
      <c r="AC54" s="23"/>
      <c r="AD54" s="23"/>
      <c r="AE54" s="23"/>
      <c r="AF54" s="23"/>
      <c r="AG54" s="23"/>
      <c r="AH54" s="23"/>
      <c r="AI54" s="23"/>
      <c r="AJ54" s="155">
        <v>35</v>
      </c>
      <c r="AK54" s="156" t="s">
        <v>61</v>
      </c>
      <c r="AL54" s="159" t="s">
        <v>593</v>
      </c>
      <c r="AM54" s="63">
        <v>87</v>
      </c>
      <c r="AN54" s="162">
        <f t="shared" si="12"/>
        <v>4.1728620077701572E-3</v>
      </c>
      <c r="AO54" s="163">
        <f t="shared" si="19"/>
        <v>0.9029210034054389</v>
      </c>
      <c r="AP54" s="23"/>
      <c r="AQ54" s="155">
        <v>35</v>
      </c>
      <c r="AR54" s="156" t="s">
        <v>64</v>
      </c>
      <c r="AS54" s="159" t="s">
        <v>560</v>
      </c>
      <c r="AT54" s="63">
        <v>134</v>
      </c>
      <c r="AU54" s="162">
        <f t="shared" si="13"/>
        <v>3.7764563312008568E-3</v>
      </c>
      <c r="AV54" s="163">
        <f t="shared" si="20"/>
        <v>0.85483189132824156</v>
      </c>
      <c r="AW54" s="74"/>
      <c r="AX54" s="155">
        <v>35</v>
      </c>
      <c r="AY54" s="156" t="s">
        <v>72</v>
      </c>
      <c r="AZ54" s="159" t="s">
        <v>1672</v>
      </c>
      <c r="BA54" s="63">
        <v>508</v>
      </c>
      <c r="BB54" s="162">
        <f t="shared" si="14"/>
        <v>7.8353950087916829E-3</v>
      </c>
      <c r="BC54" s="163">
        <f t="shared" si="21"/>
        <v>0.60940247401055003</v>
      </c>
      <c r="BD54" s="23"/>
      <c r="BE54" s="155">
        <v>35</v>
      </c>
      <c r="BF54" s="156" t="s">
        <v>56</v>
      </c>
      <c r="BG54" s="159" t="s">
        <v>512</v>
      </c>
      <c r="BH54" s="63">
        <v>151</v>
      </c>
      <c r="BI54" s="162">
        <f t="shared" si="15"/>
        <v>3.2418738460217268E-3</v>
      </c>
      <c r="BJ54" s="163">
        <f t="shared" si="22"/>
        <v>0.95152217785220483</v>
      </c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</row>
    <row r="55" spans="1:75" ht="18.75" customHeight="1">
      <c r="A55" s="155">
        <f t="shared" si="6"/>
        <v>36</v>
      </c>
      <c r="B55" s="156" t="s">
        <v>58</v>
      </c>
      <c r="C55" s="159" t="s">
        <v>1642</v>
      </c>
      <c r="D55" s="61">
        <v>1775</v>
      </c>
      <c r="E55" s="190">
        <f t="shared" si="4"/>
        <v>4.1485726572834912E-3</v>
      </c>
      <c r="F55" s="184">
        <f t="shared" si="7"/>
        <v>0.56339953909942087</v>
      </c>
      <c r="G55" s="23"/>
      <c r="H55" s="155">
        <v>36</v>
      </c>
      <c r="I55" s="156" t="s">
        <v>52</v>
      </c>
      <c r="J55" s="159" t="s">
        <v>1799</v>
      </c>
      <c r="K55" s="63">
        <v>578</v>
      </c>
      <c r="L55" s="162">
        <f t="shared" si="24"/>
        <v>3.0933076449653476E-3</v>
      </c>
      <c r="M55" s="163">
        <f t="shared" si="25"/>
        <v>0.90738272992427282</v>
      </c>
      <c r="N55" s="23"/>
      <c r="O55" s="155">
        <v>36</v>
      </c>
      <c r="P55" s="156" t="s">
        <v>917</v>
      </c>
      <c r="Q55" s="159" t="s">
        <v>488</v>
      </c>
      <c r="R55" s="63">
        <v>147</v>
      </c>
      <c r="S55" s="162">
        <f t="shared" si="9"/>
        <v>7.5015309246785058E-3</v>
      </c>
      <c r="T55" s="163">
        <f t="shared" si="16"/>
        <v>0.81256378852827127</v>
      </c>
      <c r="U55" s="43"/>
      <c r="V55" s="155">
        <v>36</v>
      </c>
      <c r="W55" s="156" t="s">
        <v>58</v>
      </c>
      <c r="X55" s="159" t="s">
        <v>1649</v>
      </c>
      <c r="Y55" s="63">
        <v>205</v>
      </c>
      <c r="Z55" s="162">
        <f t="shared" si="10"/>
        <v>4.4304207819152383E-3</v>
      </c>
      <c r="AA55" s="163">
        <f t="shared" si="17"/>
        <v>0.78118043699077155</v>
      </c>
      <c r="AB55" s="43"/>
      <c r="AC55" s="23"/>
      <c r="AD55" s="23"/>
      <c r="AE55" s="23"/>
      <c r="AF55" s="23"/>
      <c r="AG55" s="23"/>
      <c r="AH55" s="23"/>
      <c r="AI55" s="23"/>
      <c r="AJ55" s="155">
        <v>36</v>
      </c>
      <c r="AK55" s="156" t="s">
        <v>61</v>
      </c>
      <c r="AL55" s="159" t="s">
        <v>495</v>
      </c>
      <c r="AM55" s="63">
        <v>87</v>
      </c>
      <c r="AN55" s="162">
        <f t="shared" si="12"/>
        <v>4.1728620077701572E-3</v>
      </c>
      <c r="AO55" s="163">
        <f t="shared" si="19"/>
        <v>0.90709386541320902</v>
      </c>
      <c r="AP55" s="23"/>
      <c r="AQ55" s="155">
        <v>36</v>
      </c>
      <c r="AR55" s="156" t="s">
        <v>64</v>
      </c>
      <c r="AS55" s="159" t="s">
        <v>1567</v>
      </c>
      <c r="AT55" s="63">
        <v>133</v>
      </c>
      <c r="AU55" s="162">
        <f t="shared" si="13"/>
        <v>3.7482738212665221E-3</v>
      </c>
      <c r="AV55" s="163">
        <f t="shared" si="20"/>
        <v>0.85858016514950808</v>
      </c>
      <c r="AW55" s="74"/>
      <c r="AX55" s="155">
        <v>36</v>
      </c>
      <c r="AY55" s="156" t="s">
        <v>72</v>
      </c>
      <c r="AZ55" s="159" t="s">
        <v>166</v>
      </c>
      <c r="BA55" s="63">
        <v>500</v>
      </c>
      <c r="BB55" s="162">
        <f t="shared" si="14"/>
        <v>7.7120029614091371E-3</v>
      </c>
      <c r="BC55" s="163">
        <f t="shared" si="21"/>
        <v>0.6171144769719592</v>
      </c>
      <c r="BD55" s="23"/>
      <c r="BE55" s="155">
        <v>36</v>
      </c>
      <c r="BF55" s="156" t="s">
        <v>56</v>
      </c>
      <c r="BG55" s="159" t="s">
        <v>424</v>
      </c>
      <c r="BH55" s="63">
        <v>150</v>
      </c>
      <c r="BI55" s="162">
        <f t="shared" si="15"/>
        <v>3.2204044828030402E-3</v>
      </c>
      <c r="BJ55" s="163">
        <f t="shared" si="22"/>
        <v>0.95474258233500786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 ht="18.75" customHeight="1">
      <c r="A56" s="155">
        <f t="shared" si="6"/>
        <v>37</v>
      </c>
      <c r="B56" s="156" t="s">
        <v>64</v>
      </c>
      <c r="C56" s="159" t="s">
        <v>102</v>
      </c>
      <c r="D56" s="61">
        <v>1771</v>
      </c>
      <c r="E56" s="190">
        <f t="shared" si="4"/>
        <v>4.1392237611544017E-3</v>
      </c>
      <c r="F56" s="184">
        <f t="shared" si="7"/>
        <v>0.56753876286057525</v>
      </c>
      <c r="G56" s="23"/>
      <c r="H56" s="155">
        <v>37</v>
      </c>
      <c r="I56" s="156" t="s">
        <v>52</v>
      </c>
      <c r="J56" s="159" t="s">
        <v>1476</v>
      </c>
      <c r="K56" s="63">
        <v>561</v>
      </c>
      <c r="L56" s="162">
        <f t="shared" si="24"/>
        <v>3.0023280083487196E-3</v>
      </c>
      <c r="M56" s="163">
        <f t="shared" si="25"/>
        <v>0.91038505793262159</v>
      </c>
      <c r="N56" s="23"/>
      <c r="O56" s="155">
        <v>37</v>
      </c>
      <c r="P56" s="156" t="s">
        <v>917</v>
      </c>
      <c r="Q56" s="159" t="s">
        <v>403</v>
      </c>
      <c r="R56" s="63">
        <v>142</v>
      </c>
      <c r="S56" s="162">
        <f t="shared" si="9"/>
        <v>7.246376811594203E-3</v>
      </c>
      <c r="T56" s="163">
        <f t="shared" si="16"/>
        <v>0.8198101653398655</v>
      </c>
      <c r="U56" s="43"/>
      <c r="V56" s="155">
        <v>37</v>
      </c>
      <c r="W56" s="156" t="s">
        <v>58</v>
      </c>
      <c r="X56" s="159" t="s">
        <v>304</v>
      </c>
      <c r="Y56" s="63">
        <v>204</v>
      </c>
      <c r="Z56" s="162">
        <f t="shared" si="10"/>
        <v>4.4088089732229694E-3</v>
      </c>
      <c r="AA56" s="163">
        <f t="shared" si="17"/>
        <v>0.78558924596399449</v>
      </c>
      <c r="AB56" s="43"/>
      <c r="AC56" s="23"/>
      <c r="AD56" s="23"/>
      <c r="AE56" s="23"/>
      <c r="AF56" s="23"/>
      <c r="AG56" s="23"/>
      <c r="AH56" s="23"/>
      <c r="AI56" s="23"/>
      <c r="AJ56" s="155">
        <v>37</v>
      </c>
      <c r="AK56" s="156" t="s">
        <v>61</v>
      </c>
      <c r="AL56" s="159" t="s">
        <v>661</v>
      </c>
      <c r="AM56" s="63">
        <v>85</v>
      </c>
      <c r="AN56" s="162">
        <f t="shared" si="12"/>
        <v>4.076934145522567E-3</v>
      </c>
      <c r="AO56" s="163">
        <f t="shared" si="19"/>
        <v>0.91117079955873159</v>
      </c>
      <c r="AP56" s="23"/>
      <c r="AQ56" s="155">
        <v>37</v>
      </c>
      <c r="AR56" s="156" t="s">
        <v>64</v>
      </c>
      <c r="AS56" s="159" t="s">
        <v>557</v>
      </c>
      <c r="AT56" s="63">
        <v>131</v>
      </c>
      <c r="AU56" s="162">
        <f t="shared" si="13"/>
        <v>3.6919088013978524E-3</v>
      </c>
      <c r="AV56" s="163">
        <f t="shared" si="20"/>
        <v>0.86227207395090588</v>
      </c>
      <c r="AW56" s="74"/>
      <c r="AX56" s="155">
        <v>37</v>
      </c>
      <c r="AY56" s="156" t="s">
        <v>72</v>
      </c>
      <c r="AZ56" s="159" t="s">
        <v>239</v>
      </c>
      <c r="BA56" s="63">
        <v>499</v>
      </c>
      <c r="BB56" s="162">
        <f t="shared" si="14"/>
        <v>7.6965789554863193E-3</v>
      </c>
      <c r="BC56" s="163">
        <f t="shared" si="21"/>
        <v>0.62481105592744557</v>
      </c>
      <c r="BD56" s="23"/>
      <c r="BE56" s="155">
        <v>37</v>
      </c>
      <c r="BF56" s="156" t="s">
        <v>56</v>
      </c>
      <c r="BG56" s="159" t="s">
        <v>1495</v>
      </c>
      <c r="BH56" s="63">
        <v>148</v>
      </c>
      <c r="BI56" s="162">
        <f t="shared" si="15"/>
        <v>3.1774657563656663E-3</v>
      </c>
      <c r="BJ56" s="163">
        <f t="shared" si="22"/>
        <v>0.95792004809137354</v>
      </c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</row>
    <row r="57" spans="1:75" ht="18.75" customHeight="1">
      <c r="A57" s="155">
        <f t="shared" si="6"/>
        <v>38</v>
      </c>
      <c r="B57" s="156" t="s">
        <v>58</v>
      </c>
      <c r="C57" s="159" t="s">
        <v>1802</v>
      </c>
      <c r="D57" s="61">
        <v>1754</v>
      </c>
      <c r="E57" s="190">
        <f t="shared" si="4"/>
        <v>4.0994909526057711E-3</v>
      </c>
      <c r="F57" s="184">
        <f t="shared" si="7"/>
        <v>0.57163825381318101</v>
      </c>
      <c r="G57" s="23"/>
      <c r="H57" s="155">
        <v>38</v>
      </c>
      <c r="I57" s="156" t="s">
        <v>52</v>
      </c>
      <c r="J57" s="159" t="s">
        <v>169</v>
      </c>
      <c r="K57" s="63">
        <v>554</v>
      </c>
      <c r="L57" s="162">
        <f t="shared" si="24"/>
        <v>2.9648658050359907E-3</v>
      </c>
      <c r="M57" s="163">
        <f t="shared" si="25"/>
        <v>0.91334992373765755</v>
      </c>
      <c r="N57" s="23"/>
      <c r="O57" s="155">
        <v>38</v>
      </c>
      <c r="P57" s="156" t="s">
        <v>917</v>
      </c>
      <c r="Q57" s="159" t="s">
        <v>487</v>
      </c>
      <c r="R57" s="63">
        <v>142</v>
      </c>
      <c r="S57" s="162">
        <f t="shared" si="9"/>
        <v>7.246376811594203E-3</v>
      </c>
      <c r="T57" s="163">
        <f t="shared" si="16"/>
        <v>0.82705654215145974</v>
      </c>
      <c r="U57" s="43"/>
      <c r="V57" s="155">
        <v>38</v>
      </c>
      <c r="W57" s="156" t="s">
        <v>58</v>
      </c>
      <c r="X57" s="159" t="s">
        <v>350</v>
      </c>
      <c r="Y57" s="63">
        <v>197</v>
      </c>
      <c r="Z57" s="162">
        <f t="shared" si="10"/>
        <v>4.2575263123770827E-3</v>
      </c>
      <c r="AA57" s="163">
        <f t="shared" si="17"/>
        <v>0.78984677227637157</v>
      </c>
      <c r="AB57" s="43"/>
      <c r="AC57" s="23"/>
      <c r="AD57" s="23"/>
      <c r="AE57" s="23"/>
      <c r="AF57" s="23"/>
      <c r="AG57" s="23"/>
      <c r="AH57" s="23"/>
      <c r="AI57" s="23"/>
      <c r="AJ57" s="155">
        <v>38</v>
      </c>
      <c r="AK57" s="156" t="s">
        <v>61</v>
      </c>
      <c r="AL57" s="159" t="s">
        <v>739</v>
      </c>
      <c r="AM57" s="63">
        <v>85</v>
      </c>
      <c r="AN57" s="162">
        <f t="shared" si="12"/>
        <v>4.076934145522567E-3</v>
      </c>
      <c r="AO57" s="163">
        <f t="shared" si="19"/>
        <v>0.91524773370425416</v>
      </c>
      <c r="AP57" s="23"/>
      <c r="AQ57" s="155">
        <v>38</v>
      </c>
      <c r="AR57" s="156" t="s">
        <v>64</v>
      </c>
      <c r="AS57" s="159" t="s">
        <v>376</v>
      </c>
      <c r="AT57" s="63">
        <v>131</v>
      </c>
      <c r="AU57" s="162">
        <f t="shared" si="13"/>
        <v>3.6919088013978524E-3</v>
      </c>
      <c r="AV57" s="163">
        <f t="shared" si="20"/>
        <v>0.86596398275230368</v>
      </c>
      <c r="AW57" s="74"/>
      <c r="AX57" s="155">
        <v>38</v>
      </c>
      <c r="AY57" s="156" t="s">
        <v>72</v>
      </c>
      <c r="AZ57" s="159" t="s">
        <v>1532</v>
      </c>
      <c r="BA57" s="63">
        <v>492</v>
      </c>
      <c r="BB57" s="162">
        <f t="shared" si="14"/>
        <v>7.5886109140265914E-3</v>
      </c>
      <c r="BC57" s="163">
        <f t="shared" si="21"/>
        <v>0.6323996668414722</v>
      </c>
      <c r="BD57" s="23"/>
      <c r="BE57" s="155">
        <v>38</v>
      </c>
      <c r="BF57" s="156" t="s">
        <v>56</v>
      </c>
      <c r="BG57" s="159" t="s">
        <v>1614</v>
      </c>
      <c r="BH57" s="63">
        <v>134</v>
      </c>
      <c r="BI57" s="162">
        <f t="shared" si="15"/>
        <v>2.8768946713040493E-3</v>
      </c>
      <c r="BJ57" s="163">
        <f t="shared" si="22"/>
        <v>0.96079694276267757</v>
      </c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 ht="18.75" customHeight="1">
      <c r="A58" s="155">
        <f t="shared" si="6"/>
        <v>39</v>
      </c>
      <c r="B58" s="156" t="s">
        <v>52</v>
      </c>
      <c r="C58" s="159" t="s">
        <v>1745</v>
      </c>
      <c r="D58" s="61">
        <v>1740</v>
      </c>
      <c r="E58" s="190">
        <f t="shared" si="4"/>
        <v>4.0667698161539574E-3</v>
      </c>
      <c r="F58" s="184">
        <f t="shared" si="7"/>
        <v>0.57570502362933496</v>
      </c>
      <c r="G58" s="23"/>
      <c r="H58" s="155">
        <v>39</v>
      </c>
      <c r="I58" s="156" t="s">
        <v>52</v>
      </c>
      <c r="J58" s="159" t="s">
        <v>181</v>
      </c>
      <c r="K58" s="63">
        <v>550</v>
      </c>
      <c r="L58" s="162">
        <f t="shared" si="24"/>
        <v>2.9434588317144312E-3</v>
      </c>
      <c r="M58" s="163">
        <f t="shared" si="25"/>
        <v>0.91629338256937198</v>
      </c>
      <c r="N58" s="23"/>
      <c r="O58" s="155">
        <v>39</v>
      </c>
      <c r="P58" s="156" t="s">
        <v>917</v>
      </c>
      <c r="Q58" s="159" t="s">
        <v>461</v>
      </c>
      <c r="R58" s="63">
        <v>136</v>
      </c>
      <c r="S58" s="162">
        <f t="shared" si="9"/>
        <v>6.9401918758930396E-3</v>
      </c>
      <c r="T58" s="163">
        <f t="shared" si="16"/>
        <v>0.83399673402735275</v>
      </c>
      <c r="U58" s="43"/>
      <c r="V58" s="155">
        <v>39</v>
      </c>
      <c r="W58" s="156" t="s">
        <v>58</v>
      </c>
      <c r="X58" s="159" t="s">
        <v>357</v>
      </c>
      <c r="Y58" s="63">
        <v>191</v>
      </c>
      <c r="Z58" s="162">
        <f t="shared" si="10"/>
        <v>4.1278554602234658E-3</v>
      </c>
      <c r="AA58" s="163">
        <f t="shared" si="17"/>
        <v>0.793974627736595</v>
      </c>
      <c r="AB58" s="43"/>
      <c r="AC58" s="23"/>
      <c r="AD58" s="23"/>
      <c r="AE58" s="23"/>
      <c r="AF58" s="23"/>
      <c r="AG58" s="23"/>
      <c r="AH58" s="23"/>
      <c r="AI58" s="23"/>
      <c r="AJ58" s="155">
        <v>39</v>
      </c>
      <c r="AK58" s="156" t="s">
        <v>61</v>
      </c>
      <c r="AL58" s="159" t="s">
        <v>1602</v>
      </c>
      <c r="AM58" s="63">
        <v>83</v>
      </c>
      <c r="AN58" s="162">
        <f t="shared" si="12"/>
        <v>3.9810062832749769E-3</v>
      </c>
      <c r="AO58" s="163">
        <f t="shared" si="19"/>
        <v>0.91922873998752919</v>
      </c>
      <c r="AP58" s="23"/>
      <c r="AQ58" s="155">
        <v>39</v>
      </c>
      <c r="AR58" s="156" t="s">
        <v>64</v>
      </c>
      <c r="AS58" s="159" t="s">
        <v>1748</v>
      </c>
      <c r="AT58" s="63">
        <v>129</v>
      </c>
      <c r="AU58" s="162">
        <f t="shared" si="13"/>
        <v>3.6355437815291831E-3</v>
      </c>
      <c r="AV58" s="163">
        <f t="shared" si="20"/>
        <v>0.86959952653383288</v>
      </c>
      <c r="AW58" s="74"/>
      <c r="AX58" s="155">
        <v>39</v>
      </c>
      <c r="AY58" s="156" t="s">
        <v>72</v>
      </c>
      <c r="AZ58" s="159" t="s">
        <v>167</v>
      </c>
      <c r="BA58" s="63">
        <v>491</v>
      </c>
      <c r="BB58" s="162">
        <f t="shared" si="14"/>
        <v>7.5731869081037727E-3</v>
      </c>
      <c r="BC58" s="163">
        <f t="shared" si="21"/>
        <v>0.63997285374957602</v>
      </c>
      <c r="BD58" s="23"/>
      <c r="BE58" s="155">
        <v>39</v>
      </c>
      <c r="BF58" s="156" t="s">
        <v>56</v>
      </c>
      <c r="BG58" s="159" t="s">
        <v>489</v>
      </c>
      <c r="BH58" s="63">
        <v>130</v>
      </c>
      <c r="BI58" s="162">
        <f t="shared" si="15"/>
        <v>2.7910172184293014E-3</v>
      </c>
      <c r="BJ58" s="163">
        <f t="shared" si="22"/>
        <v>0.96358795998110691</v>
      </c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.75" customHeight="1">
      <c r="A59" s="155">
        <f t="shared" si="6"/>
        <v>40</v>
      </c>
      <c r="B59" s="156" t="s">
        <v>58</v>
      </c>
      <c r="C59" s="159" t="s">
        <v>1813</v>
      </c>
      <c r="D59" s="61">
        <v>1719</v>
      </c>
      <c r="E59" s="190">
        <f t="shared" si="4"/>
        <v>4.0176881114762373E-3</v>
      </c>
      <c r="F59" s="184">
        <f t="shared" si="7"/>
        <v>0.57972271174081125</v>
      </c>
      <c r="G59" s="23"/>
      <c r="H59" s="155">
        <v>40</v>
      </c>
      <c r="I59" s="156" t="s">
        <v>52</v>
      </c>
      <c r="J59" s="159" t="s">
        <v>1755</v>
      </c>
      <c r="K59" s="63">
        <v>547</v>
      </c>
      <c r="L59" s="162">
        <f t="shared" si="24"/>
        <v>2.9274036017232614E-3</v>
      </c>
      <c r="M59" s="163">
        <f t="shared" si="25"/>
        <v>0.91922078617109526</v>
      </c>
      <c r="N59" s="23"/>
      <c r="O59" s="155">
        <v>40</v>
      </c>
      <c r="P59" s="156" t="s">
        <v>917</v>
      </c>
      <c r="Q59" s="159" t="s">
        <v>552</v>
      </c>
      <c r="R59" s="63">
        <v>134</v>
      </c>
      <c r="S59" s="162">
        <f t="shared" si="9"/>
        <v>6.8381302306593185E-3</v>
      </c>
      <c r="T59" s="163">
        <f t="shared" si="16"/>
        <v>0.84083486425801202</v>
      </c>
      <c r="U59" s="43"/>
      <c r="V59" s="155">
        <v>40</v>
      </c>
      <c r="W59" s="156" t="s">
        <v>58</v>
      </c>
      <c r="X59" s="159" t="s">
        <v>341</v>
      </c>
      <c r="Y59" s="63">
        <v>191</v>
      </c>
      <c r="Z59" s="162">
        <f t="shared" si="10"/>
        <v>4.1278554602234658E-3</v>
      </c>
      <c r="AA59" s="163">
        <f t="shared" si="17"/>
        <v>0.79810248319681842</v>
      </c>
      <c r="AB59" s="43"/>
      <c r="AC59" s="23"/>
      <c r="AD59" s="23"/>
      <c r="AE59" s="23"/>
      <c r="AF59" s="23"/>
      <c r="AG59" s="23"/>
      <c r="AH59" s="23"/>
      <c r="AI59" s="23"/>
      <c r="AJ59" s="155">
        <v>40</v>
      </c>
      <c r="AK59" s="156" t="s">
        <v>61</v>
      </c>
      <c r="AL59" s="159" t="s">
        <v>638</v>
      </c>
      <c r="AM59" s="63">
        <v>68</v>
      </c>
      <c r="AN59" s="162">
        <f t="shared" si="12"/>
        <v>3.2615473164180537E-3</v>
      </c>
      <c r="AO59" s="163">
        <f t="shared" si="19"/>
        <v>0.92249028730394722</v>
      </c>
      <c r="AP59" s="23"/>
      <c r="AQ59" s="155">
        <v>40</v>
      </c>
      <c r="AR59" s="156" t="s">
        <v>64</v>
      </c>
      <c r="AS59" s="159" t="s">
        <v>553</v>
      </c>
      <c r="AT59" s="63">
        <v>119</v>
      </c>
      <c r="AU59" s="162">
        <f t="shared" si="13"/>
        <v>3.3537186821858355E-3</v>
      </c>
      <c r="AV59" s="163">
        <f t="shared" si="20"/>
        <v>0.87295324521601869</v>
      </c>
      <c r="AW59" s="74"/>
      <c r="AX59" s="155">
        <v>40</v>
      </c>
      <c r="AY59" s="156" t="s">
        <v>72</v>
      </c>
      <c r="AZ59" s="159" t="s">
        <v>214</v>
      </c>
      <c r="BA59" s="63">
        <v>480</v>
      </c>
      <c r="BB59" s="162">
        <f t="shared" si="14"/>
        <v>7.4035228429527719E-3</v>
      </c>
      <c r="BC59" s="163">
        <f t="shared" si="21"/>
        <v>0.64737637659252878</v>
      </c>
      <c r="BD59" s="23"/>
      <c r="BE59" s="155">
        <v>40</v>
      </c>
      <c r="BF59" s="156" t="s">
        <v>56</v>
      </c>
      <c r="BG59" s="159" t="s">
        <v>451</v>
      </c>
      <c r="BH59" s="63">
        <v>125</v>
      </c>
      <c r="BI59" s="162">
        <f t="shared" si="15"/>
        <v>2.6836704023358669E-3</v>
      </c>
      <c r="BJ59" s="163">
        <f t="shared" si="22"/>
        <v>0.96627163038344277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.75" customHeight="1">
      <c r="A60" s="155">
        <f t="shared" si="6"/>
        <v>41</v>
      </c>
      <c r="B60" s="156" t="s">
        <v>72</v>
      </c>
      <c r="C60" s="159" t="s">
        <v>93</v>
      </c>
      <c r="D60" s="61">
        <v>1696</v>
      </c>
      <c r="E60" s="190">
        <f t="shared" si="4"/>
        <v>3.9639319587339728E-3</v>
      </c>
      <c r="F60" s="184">
        <f t="shared" si="7"/>
        <v>0.58368664369954526</v>
      </c>
      <c r="G60" s="23"/>
      <c r="H60" s="155">
        <v>41</v>
      </c>
      <c r="I60" s="156" t="s">
        <v>52</v>
      </c>
      <c r="J60" s="159" t="s">
        <v>1541</v>
      </c>
      <c r="K60" s="63">
        <v>528</v>
      </c>
      <c r="L60" s="162">
        <f t="shared" si="24"/>
        <v>2.8257204784458536E-3</v>
      </c>
      <c r="M60" s="163">
        <f t="shared" si="25"/>
        <v>0.92204650664954113</v>
      </c>
      <c r="N60" s="23"/>
      <c r="O60" s="155">
        <v>41</v>
      </c>
      <c r="P60" s="156" t="s">
        <v>917</v>
      </c>
      <c r="Q60" s="159" t="s">
        <v>464</v>
      </c>
      <c r="R60" s="63">
        <v>133</v>
      </c>
      <c r="S60" s="162">
        <f t="shared" si="9"/>
        <v>6.7870994080424579E-3</v>
      </c>
      <c r="T60" s="163">
        <f t="shared" si="16"/>
        <v>0.84762196366605447</v>
      </c>
      <c r="U60" s="43"/>
      <c r="V60" s="155">
        <v>41</v>
      </c>
      <c r="W60" s="156" t="s">
        <v>58</v>
      </c>
      <c r="X60" s="159" t="s">
        <v>1767</v>
      </c>
      <c r="Y60" s="63">
        <v>189</v>
      </c>
      <c r="Z60" s="162">
        <f t="shared" si="10"/>
        <v>4.0846318428389271E-3</v>
      </c>
      <c r="AA60" s="163">
        <f t="shared" si="17"/>
        <v>0.80218711503965734</v>
      </c>
      <c r="AB60" s="43"/>
      <c r="AC60" s="23"/>
      <c r="AD60" s="23"/>
      <c r="AE60" s="23"/>
      <c r="AF60" s="23"/>
      <c r="AG60" s="23"/>
      <c r="AH60" s="23"/>
      <c r="AI60" s="23"/>
      <c r="AJ60" s="155">
        <v>41</v>
      </c>
      <c r="AK60" s="156" t="s">
        <v>61</v>
      </c>
      <c r="AL60" s="159" t="s">
        <v>1811</v>
      </c>
      <c r="AM60" s="63">
        <v>66</v>
      </c>
      <c r="AN60" s="162">
        <f t="shared" si="12"/>
        <v>3.165619454170464E-3</v>
      </c>
      <c r="AO60" s="163">
        <f t="shared" si="19"/>
        <v>0.92565590675811771</v>
      </c>
      <c r="AP60" s="23"/>
      <c r="AQ60" s="155">
        <v>41</v>
      </c>
      <c r="AR60" s="156" t="s">
        <v>64</v>
      </c>
      <c r="AS60" s="159" t="s">
        <v>468</v>
      </c>
      <c r="AT60" s="63">
        <v>115</v>
      </c>
      <c r="AU60" s="162">
        <f t="shared" si="13"/>
        <v>3.2409886424484965E-3</v>
      </c>
      <c r="AV60" s="163">
        <f t="shared" si="20"/>
        <v>0.87619423385846718</v>
      </c>
      <c r="AW60" s="74"/>
      <c r="AX60" s="155">
        <v>41</v>
      </c>
      <c r="AY60" s="156" t="s">
        <v>72</v>
      </c>
      <c r="AZ60" s="159" t="s">
        <v>194</v>
      </c>
      <c r="BA60" s="63">
        <v>479</v>
      </c>
      <c r="BB60" s="162">
        <f t="shared" si="14"/>
        <v>7.3880988370299532E-3</v>
      </c>
      <c r="BC60" s="163">
        <f t="shared" si="21"/>
        <v>0.65476447542955873</v>
      </c>
      <c r="BD60" s="23"/>
      <c r="BE60" s="155">
        <v>41</v>
      </c>
      <c r="BF60" s="156" t="s">
        <v>56</v>
      </c>
      <c r="BG60" s="159" t="s">
        <v>529</v>
      </c>
      <c r="BH60" s="63">
        <v>124</v>
      </c>
      <c r="BI60" s="162">
        <f t="shared" si="15"/>
        <v>2.6622010391171799E-3</v>
      </c>
      <c r="BJ60" s="163">
        <f t="shared" si="22"/>
        <v>0.96893383142255995</v>
      </c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</row>
    <row r="61" spans="1:75" ht="18.75" customHeight="1">
      <c r="A61" s="155">
        <f t="shared" si="6"/>
        <v>42</v>
      </c>
      <c r="B61" s="156" t="s">
        <v>56</v>
      </c>
      <c r="C61" s="159" t="s">
        <v>97</v>
      </c>
      <c r="D61" s="61">
        <v>1637</v>
      </c>
      <c r="E61" s="190">
        <f t="shared" si="4"/>
        <v>3.8260357408299015E-3</v>
      </c>
      <c r="F61" s="184">
        <f t="shared" si="7"/>
        <v>0.58751267944037511</v>
      </c>
      <c r="G61" s="23"/>
      <c r="H61" s="155">
        <v>42</v>
      </c>
      <c r="I61" s="156" t="s">
        <v>52</v>
      </c>
      <c r="J61" s="159" t="s">
        <v>1700</v>
      </c>
      <c r="K61" s="63">
        <v>522</v>
      </c>
      <c r="L61" s="162">
        <f t="shared" si="24"/>
        <v>2.7936100184635143E-3</v>
      </c>
      <c r="M61" s="163">
        <f t="shared" si="25"/>
        <v>0.9248401166680047</v>
      </c>
      <c r="N61" s="23"/>
      <c r="O61" s="155">
        <v>42</v>
      </c>
      <c r="P61" s="156" t="s">
        <v>917</v>
      </c>
      <c r="Q61" s="159" t="s">
        <v>1615</v>
      </c>
      <c r="R61" s="63">
        <v>131</v>
      </c>
      <c r="S61" s="162">
        <f t="shared" si="9"/>
        <v>6.6850377628087368E-3</v>
      </c>
      <c r="T61" s="163">
        <f t="shared" si="16"/>
        <v>0.85430700142886318</v>
      </c>
      <c r="U61" s="43"/>
      <c r="V61" s="155">
        <v>42</v>
      </c>
      <c r="W61" s="156" t="s">
        <v>58</v>
      </c>
      <c r="X61" s="159" t="s">
        <v>374</v>
      </c>
      <c r="Y61" s="63">
        <v>181</v>
      </c>
      <c r="Z61" s="162">
        <f t="shared" si="10"/>
        <v>3.9117373733007716E-3</v>
      </c>
      <c r="AA61" s="163">
        <f t="shared" si="17"/>
        <v>0.80609885241295809</v>
      </c>
      <c r="AB61" s="43"/>
      <c r="AC61" s="23"/>
      <c r="AD61" s="23"/>
      <c r="AE61" s="23"/>
      <c r="AF61" s="23"/>
      <c r="AG61" s="23"/>
      <c r="AH61" s="23"/>
      <c r="AI61" s="23"/>
      <c r="AJ61" s="155">
        <v>42</v>
      </c>
      <c r="AK61" s="156" t="s">
        <v>61</v>
      </c>
      <c r="AL61" s="159" t="s">
        <v>692</v>
      </c>
      <c r="AM61" s="63">
        <v>62</v>
      </c>
      <c r="AN61" s="162">
        <f t="shared" si="12"/>
        <v>2.9737637296752841E-3</v>
      </c>
      <c r="AO61" s="163">
        <f t="shared" si="19"/>
        <v>0.92862967048779299</v>
      </c>
      <c r="AP61" s="23"/>
      <c r="AQ61" s="155">
        <v>42</v>
      </c>
      <c r="AR61" s="156" t="s">
        <v>64</v>
      </c>
      <c r="AS61" s="159" t="s">
        <v>544</v>
      </c>
      <c r="AT61" s="63">
        <v>115</v>
      </c>
      <c r="AU61" s="162">
        <f t="shared" si="13"/>
        <v>3.2409886424484965E-3</v>
      </c>
      <c r="AV61" s="163">
        <f t="shared" si="20"/>
        <v>0.87943522250091566</v>
      </c>
      <c r="AW61" s="74"/>
      <c r="AX61" s="155">
        <v>42</v>
      </c>
      <c r="AY61" s="156" t="s">
        <v>72</v>
      </c>
      <c r="AZ61" s="159" t="s">
        <v>1576</v>
      </c>
      <c r="BA61" s="63">
        <v>457</v>
      </c>
      <c r="BB61" s="162">
        <f t="shared" si="14"/>
        <v>7.0487707067279515E-3</v>
      </c>
      <c r="BC61" s="163">
        <f t="shared" si="21"/>
        <v>0.66181324613628667</v>
      </c>
      <c r="BD61" s="23"/>
      <c r="BE61" s="155">
        <v>42</v>
      </c>
      <c r="BF61" s="156" t="s">
        <v>56</v>
      </c>
      <c r="BG61" s="159" t="s">
        <v>444</v>
      </c>
      <c r="BH61" s="63">
        <v>119</v>
      </c>
      <c r="BI61" s="162">
        <f t="shared" si="15"/>
        <v>2.5548542230237449E-3</v>
      </c>
      <c r="BJ61" s="163">
        <f t="shared" si="22"/>
        <v>0.97148868564558366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 ht="18.75" customHeight="1">
      <c r="A62" s="155">
        <f t="shared" si="6"/>
        <v>43</v>
      </c>
      <c r="B62" s="156" t="s">
        <v>52</v>
      </c>
      <c r="C62" s="159" t="s">
        <v>104</v>
      </c>
      <c r="D62" s="61">
        <v>1614</v>
      </c>
      <c r="E62" s="190">
        <f t="shared" si="4"/>
        <v>3.7722795880876367E-3</v>
      </c>
      <c r="F62" s="184">
        <f t="shared" si="7"/>
        <v>0.59128495902846279</v>
      </c>
      <c r="G62" s="23"/>
      <c r="H62" s="155">
        <v>43</v>
      </c>
      <c r="I62" s="156" t="s">
        <v>52</v>
      </c>
      <c r="J62" s="159" t="s">
        <v>266</v>
      </c>
      <c r="K62" s="63">
        <v>517</v>
      </c>
      <c r="L62" s="162">
        <f t="shared" si="24"/>
        <v>2.7668513018115652E-3</v>
      </c>
      <c r="M62" s="163">
        <f t="shared" si="25"/>
        <v>0.92760696796981623</v>
      </c>
      <c r="N62" s="23"/>
      <c r="O62" s="155">
        <v>43</v>
      </c>
      <c r="P62" s="156" t="s">
        <v>917</v>
      </c>
      <c r="Q62" s="159" t="s">
        <v>427</v>
      </c>
      <c r="R62" s="63">
        <v>126</v>
      </c>
      <c r="S62" s="162">
        <f t="shared" si="9"/>
        <v>6.4298836497244339E-3</v>
      </c>
      <c r="T62" s="163">
        <f t="shared" si="16"/>
        <v>0.86073688507858759</v>
      </c>
      <c r="U62" s="43"/>
      <c r="V62" s="155">
        <v>43</v>
      </c>
      <c r="W62" s="156" t="s">
        <v>58</v>
      </c>
      <c r="X62" s="159" t="s">
        <v>1650</v>
      </c>
      <c r="Y62" s="63">
        <v>175</v>
      </c>
      <c r="Z62" s="162">
        <f t="shared" si="10"/>
        <v>3.7820665211471547E-3</v>
      </c>
      <c r="AA62" s="163">
        <f t="shared" si="17"/>
        <v>0.8098809189341053</v>
      </c>
      <c r="AB62" s="43"/>
      <c r="AC62" s="23"/>
      <c r="AD62" s="23"/>
      <c r="AE62" s="23"/>
      <c r="AF62" s="23"/>
      <c r="AG62" s="23"/>
      <c r="AH62" s="23"/>
      <c r="AI62" s="23"/>
      <c r="AJ62" s="155">
        <v>43</v>
      </c>
      <c r="AK62" s="156" t="s">
        <v>61</v>
      </c>
      <c r="AL62" s="159" t="s">
        <v>1768</v>
      </c>
      <c r="AM62" s="63">
        <v>61</v>
      </c>
      <c r="AN62" s="162">
        <f t="shared" si="12"/>
        <v>2.9257997985514895E-3</v>
      </c>
      <c r="AO62" s="163">
        <f t="shared" si="19"/>
        <v>0.93155547028634444</v>
      </c>
      <c r="AP62" s="23"/>
      <c r="AQ62" s="155">
        <v>43</v>
      </c>
      <c r="AR62" s="156" t="s">
        <v>64</v>
      </c>
      <c r="AS62" s="159" t="s">
        <v>1587</v>
      </c>
      <c r="AT62" s="63">
        <v>110</v>
      </c>
      <c r="AU62" s="162">
        <f t="shared" si="13"/>
        <v>3.1000760927768229E-3</v>
      </c>
      <c r="AV62" s="163">
        <f t="shared" si="20"/>
        <v>0.88253529859369251</v>
      </c>
      <c r="AW62" s="74"/>
      <c r="AX62" s="155">
        <v>43</v>
      </c>
      <c r="AY62" s="156" t="s">
        <v>72</v>
      </c>
      <c r="AZ62" s="159" t="s">
        <v>196</v>
      </c>
      <c r="BA62" s="63">
        <v>441</v>
      </c>
      <c r="BB62" s="162">
        <f t="shared" si="14"/>
        <v>6.8019866119628592E-3</v>
      </c>
      <c r="BC62" s="163">
        <f t="shared" si="21"/>
        <v>0.66861523274824952</v>
      </c>
      <c r="BD62" s="23"/>
      <c r="BE62" s="155">
        <v>43</v>
      </c>
      <c r="BF62" s="156" t="s">
        <v>56</v>
      </c>
      <c r="BG62" s="159" t="s">
        <v>1612</v>
      </c>
      <c r="BH62" s="63">
        <v>100</v>
      </c>
      <c r="BI62" s="162">
        <f t="shared" si="15"/>
        <v>2.1469363218686935E-3</v>
      </c>
      <c r="BJ62" s="163">
        <f t="shared" si="22"/>
        <v>0.97363562196745235</v>
      </c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</row>
    <row r="63" spans="1:75" ht="18.75" customHeight="1">
      <c r="A63" s="155">
        <f t="shared" si="6"/>
        <v>44</v>
      </c>
      <c r="B63" s="156" t="s">
        <v>64</v>
      </c>
      <c r="C63" s="159" t="s">
        <v>1632</v>
      </c>
      <c r="D63" s="61">
        <v>1591</v>
      </c>
      <c r="E63" s="190">
        <f t="shared" si="4"/>
        <v>3.7185234353453718E-3</v>
      </c>
      <c r="F63" s="184">
        <f t="shared" si="7"/>
        <v>0.59500348246380819</v>
      </c>
      <c r="G63" s="23"/>
      <c r="H63" s="155">
        <v>44</v>
      </c>
      <c r="I63" s="156" t="s">
        <v>52</v>
      </c>
      <c r="J63" s="159" t="s">
        <v>1753</v>
      </c>
      <c r="K63" s="63">
        <v>512</v>
      </c>
      <c r="L63" s="162">
        <f t="shared" si="24"/>
        <v>2.7400925851596156E-3</v>
      </c>
      <c r="M63" s="163">
        <f t="shared" si="25"/>
        <v>0.93034706055497585</v>
      </c>
      <c r="N63" s="23"/>
      <c r="O63" s="155">
        <v>44</v>
      </c>
      <c r="P63" s="156" t="s">
        <v>917</v>
      </c>
      <c r="Q63" s="159" t="s">
        <v>1717</v>
      </c>
      <c r="R63" s="63">
        <v>125</v>
      </c>
      <c r="S63" s="162">
        <f t="shared" si="9"/>
        <v>6.3788528271075734E-3</v>
      </c>
      <c r="T63" s="163">
        <f t="shared" si="16"/>
        <v>0.86711573790569518</v>
      </c>
      <c r="U63" s="43"/>
      <c r="V63" s="155">
        <v>44</v>
      </c>
      <c r="W63" s="156" t="s">
        <v>58</v>
      </c>
      <c r="X63" s="159" t="s">
        <v>375</v>
      </c>
      <c r="Y63" s="63">
        <v>174</v>
      </c>
      <c r="Z63" s="162">
        <f t="shared" si="10"/>
        <v>3.7604547124548853E-3</v>
      </c>
      <c r="AA63" s="163">
        <f t="shared" si="17"/>
        <v>0.8136413736465602</v>
      </c>
      <c r="AB63" s="43"/>
      <c r="AC63" s="23"/>
      <c r="AD63" s="23"/>
      <c r="AE63" s="23"/>
      <c r="AF63" s="23"/>
      <c r="AG63" s="23"/>
      <c r="AH63" s="23"/>
      <c r="AI63" s="23"/>
      <c r="AJ63" s="155">
        <v>44</v>
      </c>
      <c r="AK63" s="156" t="s">
        <v>61</v>
      </c>
      <c r="AL63" s="159" t="s">
        <v>1540</v>
      </c>
      <c r="AM63" s="63">
        <v>57</v>
      </c>
      <c r="AN63" s="162">
        <f t="shared" si="12"/>
        <v>2.7339440740563096E-3</v>
      </c>
      <c r="AO63" s="163">
        <f t="shared" si="19"/>
        <v>0.93428941436040081</v>
      </c>
      <c r="AP63" s="23"/>
      <c r="AQ63" s="155">
        <v>44</v>
      </c>
      <c r="AR63" s="156" t="s">
        <v>64</v>
      </c>
      <c r="AS63" s="159" t="s">
        <v>454</v>
      </c>
      <c r="AT63" s="63">
        <v>110</v>
      </c>
      <c r="AU63" s="162">
        <f t="shared" si="13"/>
        <v>3.1000760927768229E-3</v>
      </c>
      <c r="AV63" s="163">
        <f t="shared" si="20"/>
        <v>0.88563537468646936</v>
      </c>
      <c r="AW63" s="74"/>
      <c r="AX63" s="155">
        <v>44</v>
      </c>
      <c r="AY63" s="156" t="s">
        <v>72</v>
      </c>
      <c r="AZ63" s="159" t="s">
        <v>1534</v>
      </c>
      <c r="BA63" s="63">
        <v>434</v>
      </c>
      <c r="BB63" s="162">
        <f t="shared" si="14"/>
        <v>6.6940185705031312E-3</v>
      </c>
      <c r="BC63" s="163">
        <f t="shared" si="21"/>
        <v>0.67530925131875263</v>
      </c>
      <c r="BD63" s="23"/>
      <c r="BE63" s="155">
        <v>44</v>
      </c>
      <c r="BF63" s="156" t="s">
        <v>56</v>
      </c>
      <c r="BG63" s="159" t="s">
        <v>626</v>
      </c>
      <c r="BH63" s="63">
        <v>99</v>
      </c>
      <c r="BI63" s="162">
        <f t="shared" si="15"/>
        <v>2.1254669586500065E-3</v>
      </c>
      <c r="BJ63" s="163">
        <f t="shared" si="22"/>
        <v>0.97576108892610236</v>
      </c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 ht="18.75" customHeight="1">
      <c r="A64" s="155">
        <f t="shared" si="6"/>
        <v>45</v>
      </c>
      <c r="B64" s="156" t="s">
        <v>58</v>
      </c>
      <c r="C64" s="159" t="s">
        <v>111</v>
      </c>
      <c r="D64" s="61">
        <v>1582</v>
      </c>
      <c r="E64" s="190">
        <f t="shared" si="4"/>
        <v>3.6974884190549202E-3</v>
      </c>
      <c r="F64" s="184">
        <f t="shared" si="7"/>
        <v>0.59870097088286311</v>
      </c>
      <c r="G64" s="23"/>
      <c r="H64" s="155">
        <v>45</v>
      </c>
      <c r="I64" s="156" t="s">
        <v>52</v>
      </c>
      <c r="J64" s="159" t="s">
        <v>1501</v>
      </c>
      <c r="K64" s="63">
        <v>440</v>
      </c>
      <c r="L64" s="162">
        <f t="shared" si="24"/>
        <v>2.3547670653715448E-3</v>
      </c>
      <c r="M64" s="163">
        <f t="shared" si="25"/>
        <v>0.93270182762034737</v>
      </c>
      <c r="N64" s="23"/>
      <c r="O64" s="155">
        <v>45</v>
      </c>
      <c r="P64" s="156" t="s">
        <v>917</v>
      </c>
      <c r="Q64" s="159" t="s">
        <v>514</v>
      </c>
      <c r="R64" s="63">
        <v>109</v>
      </c>
      <c r="S64" s="162">
        <f t="shared" si="9"/>
        <v>5.5623596652378034E-3</v>
      </c>
      <c r="T64" s="163">
        <f t="shared" si="16"/>
        <v>0.87267809757093295</v>
      </c>
      <c r="U64" s="43"/>
      <c r="V64" s="155">
        <v>45</v>
      </c>
      <c r="W64" s="156" t="s">
        <v>58</v>
      </c>
      <c r="X64" s="159" t="s">
        <v>1580</v>
      </c>
      <c r="Y64" s="63">
        <v>166</v>
      </c>
      <c r="Z64" s="162">
        <f t="shared" si="10"/>
        <v>3.5875602429167298E-3</v>
      </c>
      <c r="AA64" s="163">
        <f t="shared" si="17"/>
        <v>0.81722893388947693</v>
      </c>
      <c r="AB64" s="43"/>
      <c r="AC64" s="23"/>
      <c r="AD64" s="23"/>
      <c r="AE64" s="23"/>
      <c r="AF64" s="23"/>
      <c r="AG64" s="23"/>
      <c r="AH64" s="23"/>
      <c r="AI64" s="23"/>
      <c r="AJ64" s="155">
        <v>45</v>
      </c>
      <c r="AK64" s="156" t="s">
        <v>61</v>
      </c>
      <c r="AL64" s="159" t="s">
        <v>679</v>
      </c>
      <c r="AM64" s="63">
        <v>54</v>
      </c>
      <c r="AN64" s="162">
        <f t="shared" si="12"/>
        <v>2.5900522806849248E-3</v>
      </c>
      <c r="AO64" s="163">
        <f t="shared" si="19"/>
        <v>0.93687946664108568</v>
      </c>
      <c r="AP64" s="23"/>
      <c r="AQ64" s="155">
        <v>45</v>
      </c>
      <c r="AR64" s="156" t="s">
        <v>64</v>
      </c>
      <c r="AS64" s="159" t="s">
        <v>1589</v>
      </c>
      <c r="AT64" s="63">
        <v>108</v>
      </c>
      <c r="AU64" s="162">
        <f t="shared" si="13"/>
        <v>3.0437110729081532E-3</v>
      </c>
      <c r="AV64" s="163">
        <f t="shared" si="20"/>
        <v>0.88867908575937749</v>
      </c>
      <c r="AW64" s="74"/>
      <c r="AX64" s="155">
        <v>45</v>
      </c>
      <c r="AY64" s="156" t="s">
        <v>72</v>
      </c>
      <c r="AZ64" s="159" t="s">
        <v>1671</v>
      </c>
      <c r="BA64" s="63">
        <v>423</v>
      </c>
      <c r="BB64" s="162">
        <f t="shared" si="14"/>
        <v>6.5243545053521304E-3</v>
      </c>
      <c r="BC64" s="163">
        <f t="shared" si="21"/>
        <v>0.68183360582410479</v>
      </c>
      <c r="BD64" s="23"/>
      <c r="BE64" s="155">
        <v>45</v>
      </c>
      <c r="BF64" s="156" t="s">
        <v>56</v>
      </c>
      <c r="BG64" s="159" t="s">
        <v>1599</v>
      </c>
      <c r="BH64" s="63">
        <v>94</v>
      </c>
      <c r="BI64" s="162">
        <f t="shared" si="15"/>
        <v>2.0181201425565716E-3</v>
      </c>
      <c r="BJ64" s="163">
        <f t="shared" si="22"/>
        <v>0.97777920906865889</v>
      </c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.75" customHeight="1">
      <c r="A65" s="155">
        <f t="shared" si="6"/>
        <v>46</v>
      </c>
      <c r="B65" s="156" t="s">
        <v>79</v>
      </c>
      <c r="C65" s="159" t="s">
        <v>1805</v>
      </c>
      <c r="D65" s="61">
        <v>1552</v>
      </c>
      <c r="E65" s="190">
        <f t="shared" si="4"/>
        <v>3.6273716980867485E-3</v>
      </c>
      <c r="F65" s="184">
        <f t="shared" si="7"/>
        <v>0.60232834258094992</v>
      </c>
      <c r="G65" s="23"/>
      <c r="H65" s="155">
        <v>46</v>
      </c>
      <c r="I65" s="156" t="s">
        <v>52</v>
      </c>
      <c r="J65" s="159" t="s">
        <v>206</v>
      </c>
      <c r="K65" s="63">
        <v>421</v>
      </c>
      <c r="L65" s="162">
        <f t="shared" si="24"/>
        <v>2.253083942094137E-3</v>
      </c>
      <c r="M65" s="163">
        <f t="shared" si="25"/>
        <v>0.93495491156244148</v>
      </c>
      <c r="N65" s="23"/>
      <c r="O65" s="155">
        <v>46</v>
      </c>
      <c r="P65" s="156" t="s">
        <v>917</v>
      </c>
      <c r="Q65" s="159" t="s">
        <v>1559</v>
      </c>
      <c r="R65" s="63">
        <v>108</v>
      </c>
      <c r="S65" s="162">
        <f t="shared" si="9"/>
        <v>5.5113288426209429E-3</v>
      </c>
      <c r="T65" s="163">
        <f t="shared" si="16"/>
        <v>0.87818942641355391</v>
      </c>
      <c r="U65" s="43"/>
      <c r="V65" s="155">
        <v>46</v>
      </c>
      <c r="W65" s="156" t="s">
        <v>58</v>
      </c>
      <c r="X65" s="159" t="s">
        <v>1786</v>
      </c>
      <c r="Y65" s="63">
        <v>162</v>
      </c>
      <c r="Z65" s="162">
        <f t="shared" si="10"/>
        <v>3.501113008147652E-3</v>
      </c>
      <c r="AA65" s="163">
        <f t="shared" si="17"/>
        <v>0.82073004689762463</v>
      </c>
      <c r="AB65" s="43"/>
      <c r="AC65" s="23"/>
      <c r="AD65" s="23"/>
      <c r="AE65" s="23"/>
      <c r="AF65" s="23"/>
      <c r="AG65" s="23"/>
      <c r="AH65" s="23"/>
      <c r="AI65" s="23"/>
      <c r="AJ65" s="155">
        <v>46</v>
      </c>
      <c r="AK65" s="156" t="s">
        <v>61</v>
      </c>
      <c r="AL65" s="159" t="s">
        <v>704</v>
      </c>
      <c r="AM65" s="63">
        <v>54</v>
      </c>
      <c r="AN65" s="162">
        <f t="shared" si="12"/>
        <v>2.5900522806849248E-3</v>
      </c>
      <c r="AO65" s="163">
        <f t="shared" si="19"/>
        <v>0.93946951892177055</v>
      </c>
      <c r="AP65" s="23"/>
      <c r="AQ65" s="155">
        <v>46</v>
      </c>
      <c r="AR65" s="156" t="s">
        <v>64</v>
      </c>
      <c r="AS65" s="159" t="s">
        <v>538</v>
      </c>
      <c r="AT65" s="63">
        <v>102</v>
      </c>
      <c r="AU65" s="162">
        <f t="shared" si="13"/>
        <v>2.8746160133021445E-3</v>
      </c>
      <c r="AV65" s="163">
        <f t="shared" si="20"/>
        <v>0.89155370177267967</v>
      </c>
      <c r="AW65" s="74"/>
      <c r="AX65" s="155">
        <v>46</v>
      </c>
      <c r="AY65" s="156" t="s">
        <v>72</v>
      </c>
      <c r="AZ65" s="159" t="s">
        <v>1484</v>
      </c>
      <c r="BA65" s="63">
        <v>414</v>
      </c>
      <c r="BB65" s="162">
        <f t="shared" si="14"/>
        <v>6.385538452046766E-3</v>
      </c>
      <c r="BC65" s="163">
        <f t="shared" si="21"/>
        <v>0.68821914427615161</v>
      </c>
      <c r="BD65" s="23"/>
      <c r="BE65" s="155">
        <v>46</v>
      </c>
      <c r="BF65" s="156" t="s">
        <v>56</v>
      </c>
      <c r="BG65" s="159" t="s">
        <v>1609</v>
      </c>
      <c r="BH65" s="63">
        <v>92</v>
      </c>
      <c r="BI65" s="162">
        <f t="shared" si="15"/>
        <v>1.975181416119198E-3</v>
      </c>
      <c r="BJ65" s="163">
        <f t="shared" si="22"/>
        <v>0.97975439048477808</v>
      </c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.75" customHeight="1">
      <c r="A66" s="155">
        <f t="shared" si="6"/>
        <v>47</v>
      </c>
      <c r="B66" s="156" t="s">
        <v>64</v>
      </c>
      <c r="C66" s="159" t="s">
        <v>113</v>
      </c>
      <c r="D66" s="61">
        <v>1513</v>
      </c>
      <c r="E66" s="190">
        <f t="shared" si="4"/>
        <v>3.5362199608281251E-3</v>
      </c>
      <c r="F66" s="184">
        <f t="shared" si="7"/>
        <v>0.60586456254177801</v>
      </c>
      <c r="G66" s="23"/>
      <c r="H66" s="155">
        <v>47</v>
      </c>
      <c r="I66" s="156" t="s">
        <v>52</v>
      </c>
      <c r="J66" s="159" t="s">
        <v>212</v>
      </c>
      <c r="K66" s="63">
        <v>400</v>
      </c>
      <c r="L66" s="162">
        <f t="shared" si="24"/>
        <v>2.1406973321559499E-3</v>
      </c>
      <c r="M66" s="163">
        <f t="shared" si="25"/>
        <v>0.93709560889459742</v>
      </c>
      <c r="N66" s="23"/>
      <c r="O66" s="155">
        <v>47</v>
      </c>
      <c r="P66" s="156" t="s">
        <v>917</v>
      </c>
      <c r="Q66" s="159" t="s">
        <v>1489</v>
      </c>
      <c r="R66" s="63">
        <v>103</v>
      </c>
      <c r="S66" s="162">
        <f t="shared" si="9"/>
        <v>5.25617472953664E-3</v>
      </c>
      <c r="T66" s="163">
        <f t="shared" si="16"/>
        <v>0.88344560114309056</v>
      </c>
      <c r="U66" s="43"/>
      <c r="V66" s="155">
        <v>47</v>
      </c>
      <c r="W66" s="156" t="s">
        <v>58</v>
      </c>
      <c r="X66" s="159" t="s">
        <v>335</v>
      </c>
      <c r="Y66" s="63">
        <v>159</v>
      </c>
      <c r="Z66" s="162">
        <f t="shared" si="10"/>
        <v>3.4362775820708435E-3</v>
      </c>
      <c r="AA66" s="163">
        <f t="shared" si="17"/>
        <v>0.82416632447969551</v>
      </c>
      <c r="AB66" s="43"/>
      <c r="AC66" s="23"/>
      <c r="AD66" s="23"/>
      <c r="AE66" s="23"/>
      <c r="AF66" s="23"/>
      <c r="AG66" s="23"/>
      <c r="AH66" s="23"/>
      <c r="AI66" s="23"/>
      <c r="AJ66" s="155">
        <v>47</v>
      </c>
      <c r="AK66" s="156" t="s">
        <v>61</v>
      </c>
      <c r="AL66" s="159" t="s">
        <v>838</v>
      </c>
      <c r="AM66" s="63">
        <v>50</v>
      </c>
      <c r="AN66" s="162">
        <f t="shared" si="12"/>
        <v>2.3981965561897453E-3</v>
      </c>
      <c r="AO66" s="163">
        <f t="shared" si="19"/>
        <v>0.94186771547796033</v>
      </c>
      <c r="AP66" s="23"/>
      <c r="AQ66" s="155">
        <v>47</v>
      </c>
      <c r="AR66" s="156" t="s">
        <v>64</v>
      </c>
      <c r="AS66" s="159" t="s">
        <v>1773</v>
      </c>
      <c r="AT66" s="63">
        <v>102</v>
      </c>
      <c r="AU66" s="162">
        <f t="shared" si="13"/>
        <v>2.8746160133021445E-3</v>
      </c>
      <c r="AV66" s="163">
        <f t="shared" si="20"/>
        <v>0.89442831778598186</v>
      </c>
      <c r="AW66" s="74"/>
      <c r="AX66" s="155">
        <v>47</v>
      </c>
      <c r="AY66" s="156" t="s">
        <v>72</v>
      </c>
      <c r="AZ66" s="159" t="s">
        <v>254</v>
      </c>
      <c r="BA66" s="63">
        <v>399</v>
      </c>
      <c r="BB66" s="162">
        <f t="shared" si="14"/>
        <v>6.1541783632044914E-3</v>
      </c>
      <c r="BC66" s="163">
        <f t="shared" si="21"/>
        <v>0.69437332263935614</v>
      </c>
      <c r="BD66" s="23"/>
      <c r="BE66" s="155">
        <v>47</v>
      </c>
      <c r="BF66" s="156" t="s">
        <v>56</v>
      </c>
      <c r="BG66" s="159" t="s">
        <v>681</v>
      </c>
      <c r="BH66" s="63">
        <v>75</v>
      </c>
      <c r="BI66" s="162">
        <f t="shared" si="15"/>
        <v>1.6102022414015201E-3</v>
      </c>
      <c r="BJ66" s="163">
        <f t="shared" si="22"/>
        <v>0.9813645927261796</v>
      </c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</row>
    <row r="67" spans="1:75" ht="18.75" customHeight="1">
      <c r="A67" s="155">
        <f t="shared" si="6"/>
        <v>48</v>
      </c>
      <c r="B67" s="156" t="s">
        <v>52</v>
      </c>
      <c r="C67" s="159" t="s">
        <v>1670</v>
      </c>
      <c r="D67" s="61">
        <v>1437</v>
      </c>
      <c r="E67" s="190">
        <f t="shared" si="4"/>
        <v>3.3585909343754237E-3</v>
      </c>
      <c r="F67" s="184">
        <f t="shared" si="7"/>
        <v>0.60922315347615341</v>
      </c>
      <c r="G67" s="23"/>
      <c r="H67" s="155">
        <v>48</v>
      </c>
      <c r="I67" s="156" t="s">
        <v>52</v>
      </c>
      <c r="J67" s="159" t="s">
        <v>1644</v>
      </c>
      <c r="K67" s="63">
        <v>360</v>
      </c>
      <c r="L67" s="162">
        <f t="shared" si="24"/>
        <v>1.9266275989403548E-3</v>
      </c>
      <c r="M67" s="163">
        <f t="shared" si="25"/>
        <v>0.93902223649353778</v>
      </c>
      <c r="N67" s="23"/>
      <c r="O67" s="155">
        <v>48</v>
      </c>
      <c r="P67" s="156" t="s">
        <v>917</v>
      </c>
      <c r="Q67" s="159" t="s">
        <v>614</v>
      </c>
      <c r="R67" s="63">
        <v>103</v>
      </c>
      <c r="S67" s="162">
        <f t="shared" si="9"/>
        <v>5.25617472953664E-3</v>
      </c>
      <c r="T67" s="163">
        <f t="shared" si="16"/>
        <v>0.88870177587262722</v>
      </c>
      <c r="U67" s="43"/>
      <c r="V67" s="155">
        <v>48</v>
      </c>
      <c r="W67" s="156" t="s">
        <v>58</v>
      </c>
      <c r="X67" s="159" t="s">
        <v>1490</v>
      </c>
      <c r="Y67" s="63">
        <v>158</v>
      </c>
      <c r="Z67" s="162">
        <f t="shared" si="10"/>
        <v>3.4146657733785742E-3</v>
      </c>
      <c r="AA67" s="163">
        <f t="shared" si="17"/>
        <v>0.82758099025307408</v>
      </c>
      <c r="AB67" s="43"/>
      <c r="AC67" s="23"/>
      <c r="AD67" s="23"/>
      <c r="AE67" s="23"/>
      <c r="AF67" s="23"/>
      <c r="AG67" s="23"/>
      <c r="AH67" s="23"/>
      <c r="AI67" s="23"/>
      <c r="AJ67" s="155">
        <v>48</v>
      </c>
      <c r="AK67" s="156" t="s">
        <v>61</v>
      </c>
      <c r="AL67" s="159" t="s">
        <v>618</v>
      </c>
      <c r="AM67" s="63">
        <v>49</v>
      </c>
      <c r="AN67" s="162">
        <f t="shared" si="12"/>
        <v>2.3502326250659502E-3</v>
      </c>
      <c r="AO67" s="163">
        <f t="shared" si="19"/>
        <v>0.94421794810302628</v>
      </c>
      <c r="AP67" s="23"/>
      <c r="AQ67" s="155">
        <v>48</v>
      </c>
      <c r="AR67" s="156" t="s">
        <v>64</v>
      </c>
      <c r="AS67" s="159" t="s">
        <v>1701</v>
      </c>
      <c r="AT67" s="63">
        <v>100</v>
      </c>
      <c r="AU67" s="162">
        <f t="shared" si="13"/>
        <v>2.8182509934334752E-3</v>
      </c>
      <c r="AV67" s="163">
        <f t="shared" si="20"/>
        <v>0.89724656877941533</v>
      </c>
      <c r="AW67" s="74"/>
      <c r="AX67" s="155">
        <v>48</v>
      </c>
      <c r="AY67" s="156" t="s">
        <v>72</v>
      </c>
      <c r="AZ67" s="159" t="s">
        <v>236</v>
      </c>
      <c r="BA67" s="63">
        <v>379</v>
      </c>
      <c r="BB67" s="162">
        <f t="shared" si="14"/>
        <v>5.8456982447481261E-3</v>
      </c>
      <c r="BC67" s="163">
        <f t="shared" si="21"/>
        <v>0.70021902088410426</v>
      </c>
      <c r="BD67" s="23"/>
      <c r="BE67" s="155">
        <v>48</v>
      </c>
      <c r="BF67" s="156" t="s">
        <v>56</v>
      </c>
      <c r="BG67" s="159" t="s">
        <v>482</v>
      </c>
      <c r="BH67" s="63">
        <v>68</v>
      </c>
      <c r="BI67" s="162">
        <f t="shared" si="15"/>
        <v>1.4599166988707114E-3</v>
      </c>
      <c r="BJ67" s="163">
        <f t="shared" si="22"/>
        <v>0.98282450942505029</v>
      </c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.75" customHeight="1">
      <c r="A68" s="155">
        <f t="shared" si="6"/>
        <v>49</v>
      </c>
      <c r="B68" s="156" t="s">
        <v>52</v>
      </c>
      <c r="C68" s="159" t="s">
        <v>115</v>
      </c>
      <c r="D68" s="61">
        <v>1435</v>
      </c>
      <c r="E68" s="190">
        <f t="shared" si="4"/>
        <v>3.3539164863108789E-3</v>
      </c>
      <c r="F68" s="184">
        <f t="shared" si="7"/>
        <v>0.6125770699624643</v>
      </c>
      <c r="G68" s="23"/>
      <c r="H68" s="155">
        <v>49</v>
      </c>
      <c r="I68" s="156" t="s">
        <v>52</v>
      </c>
      <c r="J68" s="159" t="s">
        <v>278</v>
      </c>
      <c r="K68" s="63">
        <v>355</v>
      </c>
      <c r="L68" s="162">
        <f t="shared" si="24"/>
        <v>1.8998688822884054E-3</v>
      </c>
      <c r="M68" s="163">
        <f t="shared" si="25"/>
        <v>0.94092210537582621</v>
      </c>
      <c r="N68" s="23"/>
      <c r="O68" s="155">
        <v>49</v>
      </c>
      <c r="P68" s="156" t="s">
        <v>917</v>
      </c>
      <c r="Q68" s="159" t="s">
        <v>516</v>
      </c>
      <c r="R68" s="63">
        <v>103</v>
      </c>
      <c r="S68" s="162">
        <f t="shared" si="9"/>
        <v>5.25617472953664E-3</v>
      </c>
      <c r="T68" s="163">
        <f t="shared" si="16"/>
        <v>0.89395795060216388</v>
      </c>
      <c r="U68" s="43"/>
      <c r="V68" s="155">
        <v>49</v>
      </c>
      <c r="W68" s="156" t="s">
        <v>58</v>
      </c>
      <c r="X68" s="159" t="s">
        <v>412</v>
      </c>
      <c r="Y68" s="63">
        <v>154</v>
      </c>
      <c r="Z68" s="162">
        <f t="shared" si="10"/>
        <v>3.3282185386094964E-3</v>
      </c>
      <c r="AA68" s="163">
        <f t="shared" si="17"/>
        <v>0.83090920879168362</v>
      </c>
      <c r="AB68" s="43"/>
      <c r="AC68" s="23"/>
      <c r="AD68" s="23"/>
      <c r="AE68" s="23"/>
      <c r="AF68" s="23"/>
      <c r="AG68" s="23"/>
      <c r="AH68" s="23"/>
      <c r="AI68" s="23"/>
      <c r="AJ68" s="155">
        <v>49</v>
      </c>
      <c r="AK68" s="156" t="s">
        <v>61</v>
      </c>
      <c r="AL68" s="159" t="s">
        <v>1561</v>
      </c>
      <c r="AM68" s="63">
        <v>47</v>
      </c>
      <c r="AN68" s="162">
        <f t="shared" si="12"/>
        <v>2.2543047628183605E-3</v>
      </c>
      <c r="AO68" s="163">
        <f t="shared" si="19"/>
        <v>0.94647225286584469</v>
      </c>
      <c r="AP68" s="23"/>
      <c r="AQ68" s="155">
        <v>49</v>
      </c>
      <c r="AR68" s="156" t="s">
        <v>64</v>
      </c>
      <c r="AS68" s="159" t="s">
        <v>485</v>
      </c>
      <c r="AT68" s="63">
        <v>98</v>
      </c>
      <c r="AU68" s="162">
        <f t="shared" si="13"/>
        <v>2.7618859735648055E-3</v>
      </c>
      <c r="AV68" s="163">
        <f t="shared" si="20"/>
        <v>0.90000845475298019</v>
      </c>
      <c r="AW68" s="74"/>
      <c r="AX68" s="155">
        <v>49</v>
      </c>
      <c r="AY68" s="156" t="s">
        <v>72</v>
      </c>
      <c r="AZ68" s="159" t="s">
        <v>222</v>
      </c>
      <c r="BA68" s="63">
        <v>376</v>
      </c>
      <c r="BB68" s="162">
        <f t="shared" si="14"/>
        <v>5.7994262269796711E-3</v>
      </c>
      <c r="BC68" s="163">
        <f t="shared" si="21"/>
        <v>0.70601844711108397</v>
      </c>
      <c r="BD68" s="23"/>
      <c r="BE68" s="155">
        <v>49</v>
      </c>
      <c r="BF68" s="156" t="s">
        <v>56</v>
      </c>
      <c r="BG68" s="159" t="s">
        <v>664</v>
      </c>
      <c r="BH68" s="63">
        <v>65</v>
      </c>
      <c r="BI68" s="162">
        <f t="shared" si="15"/>
        <v>1.3955086092146507E-3</v>
      </c>
      <c r="BJ68" s="163">
        <f t="shared" si="22"/>
        <v>0.98422001803426495</v>
      </c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.75" customHeight="1">
      <c r="A69" s="155">
        <f t="shared" si="6"/>
        <v>50</v>
      </c>
      <c r="B69" s="156" t="s">
        <v>52</v>
      </c>
      <c r="C69" s="159" t="s">
        <v>126</v>
      </c>
      <c r="D69" s="61">
        <v>1369</v>
      </c>
      <c r="E69" s="190">
        <f t="shared" si="4"/>
        <v>3.1996597001809012E-3</v>
      </c>
      <c r="F69" s="184">
        <f t="shared" si="7"/>
        <v>0.61577672966264518</v>
      </c>
      <c r="G69" s="23"/>
      <c r="H69" s="155">
        <v>50</v>
      </c>
      <c r="I69" s="156" t="s">
        <v>52</v>
      </c>
      <c r="J69" s="159" t="s">
        <v>1669</v>
      </c>
      <c r="K69" s="63">
        <v>342</v>
      </c>
      <c r="L69" s="162">
        <f t="shared" si="24"/>
        <v>1.8302962189933371E-3</v>
      </c>
      <c r="M69" s="163">
        <f t="shared" si="25"/>
        <v>0.94275240159481954</v>
      </c>
      <c r="N69" s="23"/>
      <c r="O69" s="155">
        <v>50</v>
      </c>
      <c r="P69" s="156" t="s">
        <v>917</v>
      </c>
      <c r="Q69" s="159" t="s">
        <v>1514</v>
      </c>
      <c r="R69" s="63">
        <v>101</v>
      </c>
      <c r="S69" s="162">
        <f t="shared" si="9"/>
        <v>5.1541130843029189E-3</v>
      </c>
      <c r="T69" s="163">
        <f t="shared" si="16"/>
        <v>0.89911206368646679</v>
      </c>
      <c r="U69" s="43"/>
      <c r="V69" s="155">
        <v>50</v>
      </c>
      <c r="W69" s="156" t="s">
        <v>58</v>
      </c>
      <c r="X69" s="159" t="s">
        <v>396</v>
      </c>
      <c r="Y69" s="63">
        <v>153</v>
      </c>
      <c r="Z69" s="162">
        <f t="shared" si="10"/>
        <v>3.3066067299172266E-3</v>
      </c>
      <c r="AA69" s="163">
        <f t="shared" si="17"/>
        <v>0.83421581552160085</v>
      </c>
      <c r="AB69" s="43"/>
      <c r="AC69" s="23"/>
      <c r="AD69" s="23"/>
      <c r="AE69" s="23"/>
      <c r="AF69" s="23"/>
      <c r="AG69" s="23"/>
      <c r="AH69" s="23"/>
      <c r="AI69" s="23"/>
      <c r="AJ69" s="155">
        <v>50</v>
      </c>
      <c r="AK69" s="156" t="s">
        <v>61</v>
      </c>
      <c r="AL69" s="159" t="s">
        <v>810</v>
      </c>
      <c r="AM69" s="63">
        <v>46</v>
      </c>
      <c r="AN69" s="162">
        <f t="shared" si="12"/>
        <v>2.2063408316945659E-3</v>
      </c>
      <c r="AO69" s="163">
        <f t="shared" si="19"/>
        <v>0.94867859369753926</v>
      </c>
      <c r="AP69" s="23"/>
      <c r="AQ69" s="155">
        <v>50</v>
      </c>
      <c r="AR69" s="156" t="s">
        <v>64</v>
      </c>
      <c r="AS69" s="159" t="s">
        <v>1565</v>
      </c>
      <c r="AT69" s="63">
        <v>96</v>
      </c>
      <c r="AU69" s="162">
        <f t="shared" si="13"/>
        <v>2.7055209536961363E-3</v>
      </c>
      <c r="AV69" s="163">
        <f t="shared" si="20"/>
        <v>0.90271397570667633</v>
      </c>
      <c r="AW69" s="74"/>
      <c r="AX69" s="155">
        <v>50</v>
      </c>
      <c r="AY69" s="156" t="s">
        <v>72</v>
      </c>
      <c r="AZ69" s="159" t="s">
        <v>1596</v>
      </c>
      <c r="BA69" s="63">
        <v>375</v>
      </c>
      <c r="BB69" s="162">
        <f t="shared" si="14"/>
        <v>5.7840022210568533E-3</v>
      </c>
      <c r="BC69" s="163">
        <f t="shared" si="21"/>
        <v>0.71180244933214087</v>
      </c>
      <c r="BD69" s="23"/>
      <c r="BE69" s="155">
        <v>50</v>
      </c>
      <c r="BF69" s="156" t="s">
        <v>56</v>
      </c>
      <c r="BG69" s="159" t="s">
        <v>1600</v>
      </c>
      <c r="BH69" s="63">
        <v>64</v>
      </c>
      <c r="BI69" s="162">
        <f t="shared" si="15"/>
        <v>1.3740392459959637E-3</v>
      </c>
      <c r="BJ69" s="163">
        <f t="shared" si="22"/>
        <v>0.98559405728026095</v>
      </c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 ht="18.75" customHeight="1">
      <c r="A70" s="155">
        <f t="shared" si="6"/>
        <v>51</v>
      </c>
      <c r="B70" s="156" t="s">
        <v>61</v>
      </c>
      <c r="C70" s="159" t="s">
        <v>1624</v>
      </c>
      <c r="D70" s="61">
        <v>1364</v>
      </c>
      <c r="E70" s="190">
        <f t="shared" si="4"/>
        <v>3.1879735800195391E-3</v>
      </c>
      <c r="F70" s="184">
        <f t="shared" si="7"/>
        <v>0.61896470324266473</v>
      </c>
      <c r="G70" s="23"/>
      <c r="H70" s="155">
        <v>51</v>
      </c>
      <c r="I70" s="156" t="s">
        <v>52</v>
      </c>
      <c r="J70" s="159" t="s">
        <v>260</v>
      </c>
      <c r="K70" s="63">
        <v>326</v>
      </c>
      <c r="L70" s="162">
        <f t="shared" si="24"/>
        <v>1.7446683257070991E-3</v>
      </c>
      <c r="M70" s="163">
        <f t="shared" si="25"/>
        <v>0.94449706992052662</v>
      </c>
      <c r="N70" s="23"/>
      <c r="O70" s="155">
        <v>51</v>
      </c>
      <c r="P70" s="156" t="s">
        <v>917</v>
      </c>
      <c r="Q70" s="159" t="s">
        <v>439</v>
      </c>
      <c r="R70" s="63">
        <v>101</v>
      </c>
      <c r="S70" s="162">
        <f t="shared" si="9"/>
        <v>5.1541130843029189E-3</v>
      </c>
      <c r="T70" s="163">
        <f t="shared" si="16"/>
        <v>0.9042661767707697</v>
      </c>
      <c r="U70" s="43"/>
      <c r="V70" s="155">
        <v>51</v>
      </c>
      <c r="W70" s="156" t="s">
        <v>58</v>
      </c>
      <c r="X70" s="159" t="s">
        <v>388</v>
      </c>
      <c r="Y70" s="63">
        <v>153</v>
      </c>
      <c r="Z70" s="162">
        <f t="shared" si="10"/>
        <v>3.3066067299172266E-3</v>
      </c>
      <c r="AA70" s="163">
        <f t="shared" si="17"/>
        <v>0.83752242225151807</v>
      </c>
      <c r="AB70" s="43"/>
      <c r="AC70" s="23"/>
      <c r="AD70" s="23"/>
      <c r="AE70" s="23"/>
      <c r="AF70" s="23"/>
      <c r="AG70" s="23"/>
      <c r="AH70" s="23"/>
      <c r="AI70" s="23"/>
      <c r="AJ70" s="155">
        <v>51</v>
      </c>
      <c r="AK70" s="156" t="s">
        <v>61</v>
      </c>
      <c r="AL70" s="159" t="s">
        <v>809</v>
      </c>
      <c r="AM70" s="63">
        <v>45</v>
      </c>
      <c r="AN70" s="162">
        <f t="shared" si="12"/>
        <v>2.1583769005707708E-3</v>
      </c>
      <c r="AO70" s="163">
        <f t="shared" si="19"/>
        <v>0.95083697059811001</v>
      </c>
      <c r="AP70" s="23"/>
      <c r="AQ70" s="155">
        <v>51</v>
      </c>
      <c r="AR70" s="156" t="s">
        <v>64</v>
      </c>
      <c r="AS70" s="159" t="s">
        <v>551</v>
      </c>
      <c r="AT70" s="63">
        <v>95</v>
      </c>
      <c r="AU70" s="162">
        <f t="shared" si="13"/>
        <v>2.6773384437618016E-3</v>
      </c>
      <c r="AV70" s="163">
        <f t="shared" si="20"/>
        <v>0.90539131415043816</v>
      </c>
      <c r="AW70" s="74"/>
      <c r="AX70" s="155">
        <v>51</v>
      </c>
      <c r="AY70" s="156" t="s">
        <v>72</v>
      </c>
      <c r="AZ70" s="159" t="s">
        <v>250</v>
      </c>
      <c r="BA70" s="63">
        <v>371</v>
      </c>
      <c r="BB70" s="162">
        <f t="shared" si="14"/>
        <v>5.7223061973655795E-3</v>
      </c>
      <c r="BC70" s="163">
        <f t="shared" si="21"/>
        <v>0.71752475552950645</v>
      </c>
      <c r="BD70" s="23"/>
      <c r="BE70" s="155">
        <v>51</v>
      </c>
      <c r="BF70" s="156" t="s">
        <v>56</v>
      </c>
      <c r="BG70" s="159" t="s">
        <v>1729</v>
      </c>
      <c r="BH70" s="63">
        <v>64</v>
      </c>
      <c r="BI70" s="162">
        <f t="shared" si="15"/>
        <v>1.3740392459959637E-3</v>
      </c>
      <c r="BJ70" s="163">
        <f t="shared" si="22"/>
        <v>0.98696809652625694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.75" customHeight="1">
      <c r="A71" s="155">
        <f t="shared" si="6"/>
        <v>52</v>
      </c>
      <c r="B71" s="156" t="s">
        <v>917</v>
      </c>
      <c r="C71" s="159" t="s">
        <v>99</v>
      </c>
      <c r="D71" s="61">
        <v>1357</v>
      </c>
      <c r="E71" s="190">
        <f t="shared" si="4"/>
        <v>3.1716130117936323E-3</v>
      </c>
      <c r="F71" s="184">
        <f t="shared" si="7"/>
        <v>0.62213631625445831</v>
      </c>
      <c r="G71" s="23"/>
      <c r="H71" s="155">
        <v>52</v>
      </c>
      <c r="I71" s="156" t="s">
        <v>52</v>
      </c>
      <c r="J71" s="159" t="s">
        <v>271</v>
      </c>
      <c r="K71" s="63">
        <v>315</v>
      </c>
      <c r="L71" s="162">
        <f t="shared" si="24"/>
        <v>1.6857991490728105E-3</v>
      </c>
      <c r="M71" s="163">
        <f t="shared" si="25"/>
        <v>0.94618286906959947</v>
      </c>
      <c r="N71" s="23"/>
      <c r="O71" s="155">
        <v>52</v>
      </c>
      <c r="P71" s="156" t="s">
        <v>917</v>
      </c>
      <c r="Q71" s="159" t="s">
        <v>573</v>
      </c>
      <c r="R71" s="63">
        <v>99</v>
      </c>
      <c r="S71" s="162">
        <f t="shared" si="9"/>
        <v>5.0520514390691978E-3</v>
      </c>
      <c r="T71" s="163">
        <f t="shared" si="16"/>
        <v>0.90931822820983887</v>
      </c>
      <c r="U71" s="43"/>
      <c r="V71" s="155">
        <v>52</v>
      </c>
      <c r="W71" s="156" t="s">
        <v>58</v>
      </c>
      <c r="X71" s="159" t="s">
        <v>476</v>
      </c>
      <c r="Y71" s="63">
        <v>149</v>
      </c>
      <c r="Z71" s="162">
        <f t="shared" si="10"/>
        <v>3.2201594951481488E-3</v>
      </c>
      <c r="AA71" s="163">
        <f t="shared" si="17"/>
        <v>0.84074258174666627</v>
      </c>
      <c r="AB71" s="43"/>
      <c r="AC71" s="23"/>
      <c r="AD71" s="23"/>
      <c r="AE71" s="23"/>
      <c r="AF71" s="23"/>
      <c r="AG71" s="23"/>
      <c r="AH71" s="23"/>
      <c r="AI71" s="23"/>
      <c r="AJ71" s="155">
        <v>52</v>
      </c>
      <c r="AK71" s="156" t="s">
        <v>61</v>
      </c>
      <c r="AL71" s="159" t="s">
        <v>691</v>
      </c>
      <c r="AM71" s="63">
        <v>44</v>
      </c>
      <c r="AN71" s="162">
        <f t="shared" si="12"/>
        <v>2.1104129694469757E-3</v>
      </c>
      <c r="AO71" s="163">
        <f t="shared" si="19"/>
        <v>0.95294738356755704</v>
      </c>
      <c r="AP71" s="23"/>
      <c r="AQ71" s="155">
        <v>52</v>
      </c>
      <c r="AR71" s="156" t="s">
        <v>64</v>
      </c>
      <c r="AS71" s="159" t="s">
        <v>1760</v>
      </c>
      <c r="AT71" s="63">
        <v>92</v>
      </c>
      <c r="AU71" s="162">
        <f t="shared" si="13"/>
        <v>2.5927909139587973E-3</v>
      </c>
      <c r="AV71" s="163">
        <f t="shared" si="20"/>
        <v>0.90798410506439697</v>
      </c>
      <c r="AW71" s="74"/>
      <c r="AX71" s="155">
        <v>52</v>
      </c>
      <c r="AY71" s="156" t="s">
        <v>72</v>
      </c>
      <c r="AZ71" s="159" t="s">
        <v>1549</v>
      </c>
      <c r="BA71" s="63">
        <v>362</v>
      </c>
      <c r="BB71" s="162">
        <f t="shared" si="14"/>
        <v>5.5834901440602151E-3</v>
      </c>
      <c r="BC71" s="163">
        <f t="shared" si="21"/>
        <v>0.72310824567356669</v>
      </c>
      <c r="BD71" s="23"/>
      <c r="BE71" s="155">
        <v>52</v>
      </c>
      <c r="BF71" s="156" t="s">
        <v>56</v>
      </c>
      <c r="BG71" s="159" t="s">
        <v>1806</v>
      </c>
      <c r="BH71" s="63">
        <v>62</v>
      </c>
      <c r="BI71" s="162">
        <f t="shared" si="15"/>
        <v>1.3311005195585899E-3</v>
      </c>
      <c r="BJ71" s="163">
        <f t="shared" si="22"/>
        <v>0.98829919704581548</v>
      </c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.75" customHeight="1">
      <c r="A72" s="155">
        <f t="shared" si="6"/>
        <v>53</v>
      </c>
      <c r="B72" s="156" t="s">
        <v>52</v>
      </c>
      <c r="C72" s="159" t="s">
        <v>117</v>
      </c>
      <c r="D72" s="61">
        <v>1321</v>
      </c>
      <c r="E72" s="190">
        <f t="shared" si="4"/>
        <v>3.0874729466318263E-3</v>
      </c>
      <c r="F72" s="184">
        <f t="shared" si="7"/>
        <v>0.62522378920109012</v>
      </c>
      <c r="G72" s="23"/>
      <c r="H72" s="155">
        <v>53</v>
      </c>
      <c r="I72" s="156" t="s">
        <v>52</v>
      </c>
      <c r="J72" s="159" t="s">
        <v>314</v>
      </c>
      <c r="K72" s="63">
        <v>313</v>
      </c>
      <c r="L72" s="162">
        <f t="shared" si="24"/>
        <v>1.6750956624120308E-3</v>
      </c>
      <c r="M72" s="163">
        <f t="shared" si="25"/>
        <v>0.94785796473201156</v>
      </c>
      <c r="N72" s="23"/>
      <c r="O72" s="155">
        <v>53</v>
      </c>
      <c r="P72" s="156" t="s">
        <v>917</v>
      </c>
      <c r="Q72" s="159" t="s">
        <v>511</v>
      </c>
      <c r="R72" s="63">
        <v>98</v>
      </c>
      <c r="S72" s="162">
        <f t="shared" si="9"/>
        <v>5.0010206164523372E-3</v>
      </c>
      <c r="T72" s="163">
        <f t="shared" si="16"/>
        <v>0.91431924882629123</v>
      </c>
      <c r="U72" s="43"/>
      <c r="V72" s="155">
        <v>53</v>
      </c>
      <c r="W72" s="156" t="s">
        <v>58</v>
      </c>
      <c r="X72" s="159" t="s">
        <v>1731</v>
      </c>
      <c r="Y72" s="63">
        <v>143</v>
      </c>
      <c r="Z72" s="162">
        <f t="shared" si="10"/>
        <v>3.0904886429945324E-3</v>
      </c>
      <c r="AA72" s="163">
        <f t="shared" si="17"/>
        <v>0.84383307038966082</v>
      </c>
      <c r="AB72" s="43"/>
      <c r="AC72" s="23"/>
      <c r="AD72" s="23"/>
      <c r="AE72" s="23"/>
      <c r="AF72" s="23"/>
      <c r="AG72" s="23"/>
      <c r="AH72" s="23"/>
      <c r="AI72" s="23"/>
      <c r="AJ72" s="155">
        <v>53</v>
      </c>
      <c r="AK72" s="156" t="s">
        <v>61</v>
      </c>
      <c r="AL72" s="159" t="s">
        <v>1639</v>
      </c>
      <c r="AM72" s="63">
        <v>41</v>
      </c>
      <c r="AN72" s="162">
        <f t="shared" si="12"/>
        <v>1.9665211760755913E-3</v>
      </c>
      <c r="AO72" s="163">
        <f t="shared" si="19"/>
        <v>0.95491390474363258</v>
      </c>
      <c r="AP72" s="23"/>
      <c r="AQ72" s="155">
        <v>53</v>
      </c>
      <c r="AR72" s="156" t="s">
        <v>64</v>
      </c>
      <c r="AS72" s="159" t="s">
        <v>554</v>
      </c>
      <c r="AT72" s="63">
        <v>91</v>
      </c>
      <c r="AU72" s="162">
        <f t="shared" si="13"/>
        <v>2.5646084040244622E-3</v>
      </c>
      <c r="AV72" s="163">
        <f t="shared" si="20"/>
        <v>0.91054871346842148</v>
      </c>
      <c r="AW72" s="74"/>
      <c r="AX72" s="155">
        <v>53</v>
      </c>
      <c r="AY72" s="156" t="s">
        <v>72</v>
      </c>
      <c r="AZ72" s="159" t="s">
        <v>1780</v>
      </c>
      <c r="BA72" s="63">
        <v>357</v>
      </c>
      <c r="BB72" s="162">
        <f t="shared" si="14"/>
        <v>5.5063701144461236E-3</v>
      </c>
      <c r="BC72" s="163">
        <f t="shared" si="21"/>
        <v>0.72861461578801279</v>
      </c>
      <c r="BD72" s="23"/>
      <c r="BE72" s="155">
        <v>53</v>
      </c>
      <c r="BF72" s="156" t="s">
        <v>56</v>
      </c>
      <c r="BG72" s="159" t="s">
        <v>770</v>
      </c>
      <c r="BH72" s="63">
        <v>55</v>
      </c>
      <c r="BI72" s="162">
        <f t="shared" si="15"/>
        <v>1.1808149770277815E-3</v>
      </c>
      <c r="BJ72" s="163">
        <f t="shared" si="22"/>
        <v>0.9894800120228433</v>
      </c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</row>
    <row r="73" spans="1:75" ht="18.75" customHeight="1">
      <c r="A73" s="155">
        <f t="shared" si="6"/>
        <v>54</v>
      </c>
      <c r="B73" s="156" t="s">
        <v>72</v>
      </c>
      <c r="C73" s="159" t="s">
        <v>1775</v>
      </c>
      <c r="D73" s="61">
        <v>1294</v>
      </c>
      <c r="E73" s="190">
        <f t="shared" si="4"/>
        <v>3.0243678977604719E-3</v>
      </c>
      <c r="F73" s="184">
        <f t="shared" si="7"/>
        <v>0.62824815709885062</v>
      </c>
      <c r="G73" s="23"/>
      <c r="H73" s="155">
        <v>54</v>
      </c>
      <c r="I73" s="156" t="s">
        <v>52</v>
      </c>
      <c r="J73" s="159" t="s">
        <v>1573</v>
      </c>
      <c r="K73" s="63">
        <v>309</v>
      </c>
      <c r="L73" s="162">
        <f t="shared" si="24"/>
        <v>1.6536886890904713E-3</v>
      </c>
      <c r="M73" s="163">
        <f t="shared" si="25"/>
        <v>0.949511653421102</v>
      </c>
      <c r="N73" s="23"/>
      <c r="O73" s="155">
        <v>54</v>
      </c>
      <c r="P73" s="156" t="s">
        <v>917</v>
      </c>
      <c r="Q73" s="159" t="s">
        <v>1569</v>
      </c>
      <c r="R73" s="63">
        <v>96</v>
      </c>
      <c r="S73" s="162">
        <f t="shared" si="9"/>
        <v>4.8989589712186161E-3</v>
      </c>
      <c r="T73" s="163">
        <f t="shared" si="16"/>
        <v>0.91921820779750985</v>
      </c>
      <c r="U73" s="43"/>
      <c r="V73" s="155">
        <v>54</v>
      </c>
      <c r="W73" s="156" t="s">
        <v>58</v>
      </c>
      <c r="X73" s="159" t="s">
        <v>1730</v>
      </c>
      <c r="Y73" s="63">
        <v>142</v>
      </c>
      <c r="Z73" s="162">
        <f t="shared" si="10"/>
        <v>3.0688768343022626E-3</v>
      </c>
      <c r="AA73" s="163">
        <f t="shared" si="17"/>
        <v>0.84690194722396306</v>
      </c>
      <c r="AB73" s="43"/>
      <c r="AC73" s="23"/>
      <c r="AD73" s="23"/>
      <c r="AE73" s="23"/>
      <c r="AF73" s="23"/>
      <c r="AG73" s="23"/>
      <c r="AH73" s="23"/>
      <c r="AI73" s="23"/>
      <c r="AJ73" s="155">
        <v>54</v>
      </c>
      <c r="AK73" s="156" t="s">
        <v>61</v>
      </c>
      <c r="AL73" s="159" t="s">
        <v>737</v>
      </c>
      <c r="AM73" s="63">
        <v>41</v>
      </c>
      <c r="AN73" s="162">
        <f t="shared" si="12"/>
        <v>1.9665211760755913E-3</v>
      </c>
      <c r="AO73" s="163">
        <f t="shared" si="19"/>
        <v>0.95688042591970812</v>
      </c>
      <c r="AP73" s="23"/>
      <c r="AQ73" s="155">
        <v>54</v>
      </c>
      <c r="AR73" s="156" t="s">
        <v>64</v>
      </c>
      <c r="AS73" s="159" t="s">
        <v>686</v>
      </c>
      <c r="AT73" s="63">
        <v>91</v>
      </c>
      <c r="AU73" s="162">
        <f t="shared" si="13"/>
        <v>2.5646084040244622E-3</v>
      </c>
      <c r="AV73" s="163">
        <f t="shared" si="20"/>
        <v>0.91311332187244598</v>
      </c>
      <c r="AW73" s="74"/>
      <c r="AX73" s="155">
        <v>54</v>
      </c>
      <c r="AY73" s="156" t="s">
        <v>72</v>
      </c>
      <c r="AZ73" s="159" t="s">
        <v>288</v>
      </c>
      <c r="BA73" s="63">
        <v>338</v>
      </c>
      <c r="BB73" s="162">
        <f t="shared" si="14"/>
        <v>5.213314001912577E-3</v>
      </c>
      <c r="BC73" s="163">
        <f t="shared" si="21"/>
        <v>0.73382792978992539</v>
      </c>
      <c r="BD73" s="23"/>
      <c r="BE73" s="155">
        <v>54</v>
      </c>
      <c r="BF73" s="156" t="s">
        <v>56</v>
      </c>
      <c r="BG73" s="159" t="s">
        <v>763</v>
      </c>
      <c r="BH73" s="63">
        <v>53</v>
      </c>
      <c r="BI73" s="162">
        <f t="shared" si="15"/>
        <v>1.1378762505904075E-3</v>
      </c>
      <c r="BJ73" s="163">
        <f t="shared" si="22"/>
        <v>0.99061788827343367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.75" customHeight="1">
      <c r="A74" s="155">
        <f t="shared" si="6"/>
        <v>55</v>
      </c>
      <c r="B74" s="156" t="s">
        <v>72</v>
      </c>
      <c r="C74" s="159" t="s">
        <v>1763</v>
      </c>
      <c r="D74" s="61">
        <v>1293</v>
      </c>
      <c r="E74" s="190">
        <f t="shared" si="4"/>
        <v>3.0220306737281997E-3</v>
      </c>
      <c r="F74" s="184">
        <f t="shared" si="7"/>
        <v>0.63127018777257882</v>
      </c>
      <c r="G74" s="23"/>
      <c r="H74" s="155">
        <v>55</v>
      </c>
      <c r="I74" s="156" t="s">
        <v>52</v>
      </c>
      <c r="J74" s="159" t="s">
        <v>252</v>
      </c>
      <c r="K74" s="63">
        <v>304</v>
      </c>
      <c r="L74" s="162">
        <f t="shared" si="24"/>
        <v>1.6269299724385219E-3</v>
      </c>
      <c r="M74" s="163">
        <f t="shared" si="25"/>
        <v>0.95113858339354052</v>
      </c>
      <c r="N74" s="23"/>
      <c r="O74" s="155">
        <v>55</v>
      </c>
      <c r="P74" s="156" t="s">
        <v>917</v>
      </c>
      <c r="Q74" s="159" t="s">
        <v>1584</v>
      </c>
      <c r="R74" s="63">
        <v>93</v>
      </c>
      <c r="S74" s="162">
        <f t="shared" si="9"/>
        <v>4.7458665033680344E-3</v>
      </c>
      <c r="T74" s="163">
        <f t="shared" si="16"/>
        <v>0.9239640743008779</v>
      </c>
      <c r="U74" s="43"/>
      <c r="V74" s="155">
        <v>55</v>
      </c>
      <c r="W74" s="156" t="s">
        <v>58</v>
      </c>
      <c r="X74" s="159" t="s">
        <v>465</v>
      </c>
      <c r="Y74" s="63">
        <v>136</v>
      </c>
      <c r="Z74" s="162">
        <f t="shared" si="10"/>
        <v>2.9392059821486461E-3</v>
      </c>
      <c r="AA74" s="163">
        <f t="shared" si="17"/>
        <v>0.84984115320611175</v>
      </c>
      <c r="AB74" s="43"/>
      <c r="AC74" s="23"/>
      <c r="AD74" s="23"/>
      <c r="AE74" s="23"/>
      <c r="AF74" s="23"/>
      <c r="AG74" s="23"/>
      <c r="AH74" s="23"/>
      <c r="AI74" s="23"/>
      <c r="AJ74" s="155">
        <v>55</v>
      </c>
      <c r="AK74" s="156" t="s">
        <v>61</v>
      </c>
      <c r="AL74" s="159" t="s">
        <v>833</v>
      </c>
      <c r="AM74" s="63">
        <v>39</v>
      </c>
      <c r="AN74" s="162">
        <f t="shared" si="12"/>
        <v>1.8705933138280014E-3</v>
      </c>
      <c r="AO74" s="163">
        <f t="shared" si="19"/>
        <v>0.95875101923353612</v>
      </c>
      <c r="AP74" s="23"/>
      <c r="AQ74" s="155">
        <v>55</v>
      </c>
      <c r="AR74" s="156" t="s">
        <v>64</v>
      </c>
      <c r="AS74" s="159" t="s">
        <v>1491</v>
      </c>
      <c r="AT74" s="63">
        <v>88</v>
      </c>
      <c r="AU74" s="162">
        <f t="shared" si="13"/>
        <v>2.4800608742214583E-3</v>
      </c>
      <c r="AV74" s="163">
        <f t="shared" si="20"/>
        <v>0.91559338274666746</v>
      </c>
      <c r="AW74" s="74"/>
      <c r="AX74" s="155">
        <v>55</v>
      </c>
      <c r="AY74" s="156" t="s">
        <v>72</v>
      </c>
      <c r="AZ74" s="159" t="s">
        <v>1500</v>
      </c>
      <c r="BA74" s="63">
        <v>336</v>
      </c>
      <c r="BB74" s="162">
        <f t="shared" si="14"/>
        <v>5.1824659900669406E-3</v>
      </c>
      <c r="BC74" s="163">
        <f t="shared" si="21"/>
        <v>0.73901039577999228</v>
      </c>
      <c r="BD74" s="23"/>
      <c r="BE74" s="155">
        <v>55</v>
      </c>
      <c r="BF74" s="156" t="s">
        <v>56</v>
      </c>
      <c r="BG74" s="159" t="s">
        <v>781</v>
      </c>
      <c r="BH74" s="63">
        <v>51</v>
      </c>
      <c r="BI74" s="162">
        <f t="shared" si="15"/>
        <v>1.0949375241530335E-3</v>
      </c>
      <c r="BJ74" s="163">
        <f t="shared" si="22"/>
        <v>0.99171282579758668</v>
      </c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</row>
    <row r="75" spans="1:75" ht="18.75" customHeight="1">
      <c r="A75" s="155">
        <f t="shared" si="6"/>
        <v>56</v>
      </c>
      <c r="B75" s="156" t="s">
        <v>917</v>
      </c>
      <c r="C75" s="159" t="s">
        <v>112</v>
      </c>
      <c r="D75" s="61">
        <v>1287</v>
      </c>
      <c r="E75" s="190">
        <f t="shared" si="4"/>
        <v>3.008007329534565E-3</v>
      </c>
      <c r="F75" s="184">
        <f t="shared" si="7"/>
        <v>0.63427819510211336</v>
      </c>
      <c r="G75" s="23"/>
      <c r="H75" s="155">
        <v>56</v>
      </c>
      <c r="I75" s="156" t="s">
        <v>52</v>
      </c>
      <c r="J75" s="159" t="s">
        <v>1497</v>
      </c>
      <c r="K75" s="63">
        <v>303</v>
      </c>
      <c r="L75" s="162">
        <f t="shared" si="24"/>
        <v>1.621578229108132E-3</v>
      </c>
      <c r="M75" s="163">
        <f t="shared" si="25"/>
        <v>0.95276016162264865</v>
      </c>
      <c r="N75" s="23"/>
      <c r="O75" s="155">
        <v>56</v>
      </c>
      <c r="P75" s="156" t="s">
        <v>917</v>
      </c>
      <c r="Q75" s="159" t="s">
        <v>724</v>
      </c>
      <c r="R75" s="63">
        <v>87</v>
      </c>
      <c r="S75" s="162">
        <f t="shared" si="9"/>
        <v>4.439681567666871E-3</v>
      </c>
      <c r="T75" s="163">
        <f t="shared" si="16"/>
        <v>0.92840375586854473</v>
      </c>
      <c r="U75" s="43"/>
      <c r="V75" s="155">
        <v>56</v>
      </c>
      <c r="W75" s="156" t="s">
        <v>58</v>
      </c>
      <c r="X75" s="159" t="s">
        <v>507</v>
      </c>
      <c r="Y75" s="63">
        <v>133</v>
      </c>
      <c r="Z75" s="162">
        <f t="shared" si="10"/>
        <v>2.8743705560718377E-3</v>
      </c>
      <c r="AA75" s="163">
        <f t="shared" si="17"/>
        <v>0.85271552376218362</v>
      </c>
      <c r="AB75" s="43"/>
      <c r="AC75" s="23"/>
      <c r="AD75" s="23"/>
      <c r="AE75" s="23"/>
      <c r="AF75" s="23"/>
      <c r="AG75" s="23"/>
      <c r="AH75" s="23"/>
      <c r="AI75" s="23"/>
      <c r="AJ75" s="155">
        <v>56</v>
      </c>
      <c r="AK75" s="156" t="s">
        <v>61</v>
      </c>
      <c r="AL75" s="159" t="s">
        <v>840</v>
      </c>
      <c r="AM75" s="63">
        <v>38</v>
      </c>
      <c r="AN75" s="162">
        <f t="shared" si="12"/>
        <v>1.8226293827042065E-3</v>
      </c>
      <c r="AO75" s="163">
        <f t="shared" si="19"/>
        <v>0.96057364861624028</v>
      </c>
      <c r="AP75" s="23"/>
      <c r="AQ75" s="155">
        <v>56</v>
      </c>
      <c r="AR75" s="156" t="s">
        <v>64</v>
      </c>
      <c r="AS75" s="159" t="s">
        <v>615</v>
      </c>
      <c r="AT75" s="63">
        <v>86</v>
      </c>
      <c r="AU75" s="162">
        <f t="shared" si="13"/>
        <v>2.4236958543527886E-3</v>
      </c>
      <c r="AV75" s="163">
        <f t="shared" si="20"/>
        <v>0.91801707860102022</v>
      </c>
      <c r="AW75" s="74"/>
      <c r="AX75" s="155">
        <v>56</v>
      </c>
      <c r="AY75" s="156" t="s">
        <v>72</v>
      </c>
      <c r="AZ75" s="159" t="s">
        <v>253</v>
      </c>
      <c r="BA75" s="63">
        <v>336</v>
      </c>
      <c r="BB75" s="162">
        <f t="shared" si="14"/>
        <v>5.1824659900669406E-3</v>
      </c>
      <c r="BC75" s="163">
        <f t="shared" si="21"/>
        <v>0.74419286177005917</v>
      </c>
      <c r="BD75" s="23"/>
      <c r="BE75" s="155">
        <v>56</v>
      </c>
      <c r="BF75" s="156" t="s">
        <v>56</v>
      </c>
      <c r="BG75" s="159" t="s">
        <v>1680</v>
      </c>
      <c r="BH75" s="63">
        <v>44</v>
      </c>
      <c r="BI75" s="162">
        <f t="shared" si="15"/>
        <v>9.4465198162222504E-4</v>
      </c>
      <c r="BJ75" s="163">
        <f t="shared" si="22"/>
        <v>0.99265747777920887</v>
      </c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.75" customHeight="1">
      <c r="A76" s="155">
        <f t="shared" si="6"/>
        <v>57</v>
      </c>
      <c r="B76" s="156" t="s">
        <v>52</v>
      </c>
      <c r="C76" s="159" t="s">
        <v>1620</v>
      </c>
      <c r="D76" s="61">
        <v>1268</v>
      </c>
      <c r="E76" s="190">
        <f t="shared" si="4"/>
        <v>2.9636000729213897E-3</v>
      </c>
      <c r="F76" s="184">
        <f t="shared" si="7"/>
        <v>0.63724179517503476</v>
      </c>
      <c r="G76" s="23"/>
      <c r="H76" s="155">
        <v>57</v>
      </c>
      <c r="I76" s="156" t="s">
        <v>52</v>
      </c>
      <c r="J76" s="159" t="s">
        <v>1778</v>
      </c>
      <c r="K76" s="63">
        <v>285</v>
      </c>
      <c r="L76" s="162">
        <f t="shared" si="24"/>
        <v>1.5252468491611143E-3</v>
      </c>
      <c r="M76" s="163">
        <f t="shared" si="25"/>
        <v>0.95428540847180976</v>
      </c>
      <c r="N76" s="23"/>
      <c r="O76" s="155">
        <v>57</v>
      </c>
      <c r="P76" s="156" t="s">
        <v>917</v>
      </c>
      <c r="Q76" s="159" t="s">
        <v>589</v>
      </c>
      <c r="R76" s="63">
        <v>83</v>
      </c>
      <c r="S76" s="162">
        <f t="shared" si="9"/>
        <v>4.2355582771994287E-3</v>
      </c>
      <c r="T76" s="163">
        <f t="shared" si="16"/>
        <v>0.93263931414574419</v>
      </c>
      <c r="U76" s="43"/>
      <c r="V76" s="155">
        <v>57</v>
      </c>
      <c r="W76" s="156" t="s">
        <v>58</v>
      </c>
      <c r="X76" s="159" t="s">
        <v>1675</v>
      </c>
      <c r="Y76" s="63">
        <v>130</v>
      </c>
      <c r="Z76" s="162">
        <f t="shared" si="10"/>
        <v>2.8095351299950292E-3</v>
      </c>
      <c r="AA76" s="163">
        <f t="shared" si="17"/>
        <v>0.85552505889217867</v>
      </c>
      <c r="AB76" s="43"/>
      <c r="AC76" s="23"/>
      <c r="AD76" s="23"/>
      <c r="AE76" s="23"/>
      <c r="AF76" s="23"/>
      <c r="AG76" s="23"/>
      <c r="AH76" s="23"/>
      <c r="AI76" s="23"/>
      <c r="AJ76" s="155">
        <v>57</v>
      </c>
      <c r="AK76" s="156" t="s">
        <v>61</v>
      </c>
      <c r="AL76" s="159" t="s">
        <v>1705</v>
      </c>
      <c r="AM76" s="63">
        <v>38</v>
      </c>
      <c r="AN76" s="162">
        <f t="shared" si="12"/>
        <v>1.8226293827042065E-3</v>
      </c>
      <c r="AO76" s="163">
        <f t="shared" si="19"/>
        <v>0.96239627799894445</v>
      </c>
      <c r="AP76" s="23"/>
      <c r="AQ76" s="155">
        <v>57</v>
      </c>
      <c r="AR76" s="156" t="s">
        <v>64</v>
      </c>
      <c r="AS76" s="159" t="s">
        <v>1683</v>
      </c>
      <c r="AT76" s="63">
        <v>83</v>
      </c>
      <c r="AU76" s="162">
        <f t="shared" si="13"/>
        <v>2.3391483245497843E-3</v>
      </c>
      <c r="AV76" s="163">
        <f t="shared" si="20"/>
        <v>0.92035622692556995</v>
      </c>
      <c r="AW76" s="74"/>
      <c r="AX76" s="155">
        <v>57</v>
      </c>
      <c r="AY76" s="156" t="s">
        <v>72</v>
      </c>
      <c r="AZ76" s="159" t="s">
        <v>259</v>
      </c>
      <c r="BA76" s="63">
        <v>314</v>
      </c>
      <c r="BB76" s="162">
        <f t="shared" si="14"/>
        <v>4.843137859764938E-3</v>
      </c>
      <c r="BC76" s="163">
        <f t="shared" si="21"/>
        <v>0.74903599962982415</v>
      </c>
      <c r="BD76" s="23"/>
      <c r="BE76" s="155">
        <v>57</v>
      </c>
      <c r="BF76" s="156" t="s">
        <v>56</v>
      </c>
      <c r="BG76" s="159" t="s">
        <v>855</v>
      </c>
      <c r="BH76" s="63">
        <v>42</v>
      </c>
      <c r="BI76" s="162">
        <f t="shared" si="15"/>
        <v>9.0171325518485117E-4</v>
      </c>
      <c r="BJ76" s="163">
        <f t="shared" si="22"/>
        <v>0.99355919103439372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</row>
    <row r="77" spans="1:75" ht="18.75" customHeight="1">
      <c r="A77" s="155">
        <f t="shared" si="6"/>
        <v>58</v>
      </c>
      <c r="B77" s="156" t="s">
        <v>56</v>
      </c>
      <c r="C77" s="159" t="s">
        <v>118</v>
      </c>
      <c r="D77" s="61">
        <v>1220</v>
      </c>
      <c r="E77" s="190">
        <f t="shared" si="4"/>
        <v>2.8514133193723152E-3</v>
      </c>
      <c r="F77" s="184">
        <f t="shared" si="7"/>
        <v>0.6400932084944071</v>
      </c>
      <c r="G77" s="23"/>
      <c r="H77" s="155">
        <v>58</v>
      </c>
      <c r="I77" s="156" t="s">
        <v>52</v>
      </c>
      <c r="J77" s="159" t="s">
        <v>1547</v>
      </c>
      <c r="K77" s="63">
        <v>278</v>
      </c>
      <c r="L77" s="162">
        <f t="shared" si="24"/>
        <v>1.4877846458483852E-3</v>
      </c>
      <c r="M77" s="163">
        <f t="shared" si="25"/>
        <v>0.95577319311765818</v>
      </c>
      <c r="N77" s="23"/>
      <c r="O77" s="155">
        <v>58</v>
      </c>
      <c r="P77" s="156" t="s">
        <v>917</v>
      </c>
      <c r="Q77" s="159" t="s">
        <v>534</v>
      </c>
      <c r="R77" s="63">
        <v>83</v>
      </c>
      <c r="S77" s="162">
        <f t="shared" si="9"/>
        <v>4.2355582771994287E-3</v>
      </c>
      <c r="T77" s="163">
        <f t="shared" si="16"/>
        <v>0.93687487242294365</v>
      </c>
      <c r="U77" s="43"/>
      <c r="V77" s="155">
        <v>58</v>
      </c>
      <c r="W77" s="156" t="s">
        <v>58</v>
      </c>
      <c r="X77" s="159" t="s">
        <v>386</v>
      </c>
      <c r="Y77" s="63">
        <v>124</v>
      </c>
      <c r="Z77" s="162">
        <f t="shared" si="10"/>
        <v>2.6798642778414128E-3</v>
      </c>
      <c r="AA77" s="163">
        <f t="shared" si="17"/>
        <v>0.85820492317002006</v>
      </c>
      <c r="AB77" s="43"/>
      <c r="AC77" s="23"/>
      <c r="AD77" s="23"/>
      <c r="AE77" s="23"/>
      <c r="AF77" s="23"/>
      <c r="AG77" s="23"/>
      <c r="AH77" s="23"/>
      <c r="AI77" s="23"/>
      <c r="AJ77" s="155">
        <v>58</v>
      </c>
      <c r="AK77" s="156" t="s">
        <v>61</v>
      </c>
      <c r="AL77" s="159" t="s">
        <v>1803</v>
      </c>
      <c r="AM77" s="63">
        <v>38</v>
      </c>
      <c r="AN77" s="162">
        <f t="shared" si="12"/>
        <v>1.8226293827042065E-3</v>
      </c>
      <c r="AO77" s="163">
        <f t="shared" si="19"/>
        <v>0.96421890738164862</v>
      </c>
      <c r="AP77" s="23"/>
      <c r="AQ77" s="155">
        <v>58</v>
      </c>
      <c r="AR77" s="156" t="s">
        <v>64</v>
      </c>
      <c r="AS77" s="159" t="s">
        <v>761</v>
      </c>
      <c r="AT77" s="63">
        <v>82</v>
      </c>
      <c r="AU77" s="162">
        <f t="shared" si="13"/>
        <v>2.3109658146154496E-3</v>
      </c>
      <c r="AV77" s="163">
        <f t="shared" si="20"/>
        <v>0.92266719274018538</v>
      </c>
      <c r="AW77" s="74"/>
      <c r="AX77" s="155">
        <v>58</v>
      </c>
      <c r="AY77" s="156" t="s">
        <v>72</v>
      </c>
      <c r="AZ77" s="159" t="s">
        <v>1607</v>
      </c>
      <c r="BA77" s="63">
        <v>291</v>
      </c>
      <c r="BB77" s="162">
        <f t="shared" si="14"/>
        <v>4.4883857235401177E-3</v>
      </c>
      <c r="BC77" s="163">
        <f t="shared" si="21"/>
        <v>0.7535243853533643</v>
      </c>
      <c r="BD77" s="23"/>
      <c r="BE77" s="155">
        <v>58</v>
      </c>
      <c r="BF77" s="156" t="s">
        <v>56</v>
      </c>
      <c r="BG77" s="159" t="s">
        <v>1812</v>
      </c>
      <c r="BH77" s="63">
        <v>42</v>
      </c>
      <c r="BI77" s="162">
        <f t="shared" si="15"/>
        <v>9.0171325518485117E-4</v>
      </c>
      <c r="BJ77" s="163">
        <f t="shared" si="22"/>
        <v>0.99446090428957856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.75" customHeight="1">
      <c r="A78" s="155">
        <f t="shared" si="6"/>
        <v>59</v>
      </c>
      <c r="B78" s="156" t="s">
        <v>52</v>
      </c>
      <c r="C78" s="159" t="s">
        <v>125</v>
      </c>
      <c r="D78" s="61">
        <v>1215</v>
      </c>
      <c r="E78" s="190">
        <f t="shared" si="4"/>
        <v>2.8397271992109531E-3</v>
      </c>
      <c r="F78" s="184">
        <f t="shared" si="7"/>
        <v>0.64293293569361809</v>
      </c>
      <c r="G78" s="23"/>
      <c r="H78" s="155">
        <v>59</v>
      </c>
      <c r="I78" s="156" t="s">
        <v>52</v>
      </c>
      <c r="J78" s="159" t="s">
        <v>1583</v>
      </c>
      <c r="K78" s="63">
        <v>273</v>
      </c>
      <c r="L78" s="162">
        <f t="shared" si="24"/>
        <v>1.4610259291964356E-3</v>
      </c>
      <c r="M78" s="163">
        <f t="shared" si="25"/>
        <v>0.95723421904685457</v>
      </c>
      <c r="N78" s="23"/>
      <c r="O78" s="155">
        <v>59</v>
      </c>
      <c r="P78" s="156" t="s">
        <v>917</v>
      </c>
      <c r="Q78" s="159" t="s">
        <v>528</v>
      </c>
      <c r="R78" s="63">
        <v>82</v>
      </c>
      <c r="S78" s="162">
        <f t="shared" si="9"/>
        <v>4.1845274545825682E-3</v>
      </c>
      <c r="T78" s="163">
        <f t="shared" si="16"/>
        <v>0.94105939987752618</v>
      </c>
      <c r="U78" s="43"/>
      <c r="V78" s="155">
        <v>59</v>
      </c>
      <c r="W78" s="156" t="s">
        <v>58</v>
      </c>
      <c r="X78" s="159" t="s">
        <v>467</v>
      </c>
      <c r="Y78" s="63">
        <v>124</v>
      </c>
      <c r="Z78" s="162">
        <f t="shared" si="10"/>
        <v>2.6798642778414128E-3</v>
      </c>
      <c r="AA78" s="163">
        <f t="shared" si="17"/>
        <v>0.86088478744786145</v>
      </c>
      <c r="AB78" s="43"/>
      <c r="AC78" s="23"/>
      <c r="AD78" s="23"/>
      <c r="AE78" s="23"/>
      <c r="AF78" s="23"/>
      <c r="AG78" s="23"/>
      <c r="AH78" s="23"/>
      <c r="AI78" s="23"/>
      <c r="AJ78" s="155">
        <v>59</v>
      </c>
      <c r="AK78" s="156" t="s">
        <v>61</v>
      </c>
      <c r="AL78" s="159" t="s">
        <v>1605</v>
      </c>
      <c r="AM78" s="63">
        <v>36</v>
      </c>
      <c r="AN78" s="162">
        <f t="shared" si="12"/>
        <v>1.7267015204566166E-3</v>
      </c>
      <c r="AO78" s="163">
        <f t="shared" si="19"/>
        <v>0.96594560890210523</v>
      </c>
      <c r="AP78" s="23"/>
      <c r="AQ78" s="155">
        <v>59</v>
      </c>
      <c r="AR78" s="156" t="s">
        <v>64</v>
      </c>
      <c r="AS78" s="159" t="s">
        <v>579</v>
      </c>
      <c r="AT78" s="63">
        <v>81</v>
      </c>
      <c r="AU78" s="162">
        <f t="shared" si="13"/>
        <v>2.282783304681115E-3</v>
      </c>
      <c r="AV78" s="163">
        <f t="shared" si="20"/>
        <v>0.92494997604486651</v>
      </c>
      <c r="AW78" s="74"/>
      <c r="AX78" s="155">
        <v>59</v>
      </c>
      <c r="AY78" s="156" t="s">
        <v>72</v>
      </c>
      <c r="AZ78" s="159" t="s">
        <v>1713</v>
      </c>
      <c r="BA78" s="63">
        <v>288</v>
      </c>
      <c r="BB78" s="162">
        <f t="shared" si="14"/>
        <v>4.4421137057716626E-3</v>
      </c>
      <c r="BC78" s="163">
        <f t="shared" si="21"/>
        <v>0.75796649905913593</v>
      </c>
      <c r="BD78" s="23"/>
      <c r="BE78" s="155">
        <v>59</v>
      </c>
      <c r="BF78" s="156" t="s">
        <v>56</v>
      </c>
      <c r="BG78" s="159" t="s">
        <v>722</v>
      </c>
      <c r="BH78" s="63">
        <v>41</v>
      </c>
      <c r="BI78" s="162">
        <f t="shared" si="15"/>
        <v>8.8024389196616429E-4</v>
      </c>
      <c r="BJ78" s="163">
        <f t="shared" si="22"/>
        <v>0.99534114818154473</v>
      </c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.75" customHeight="1">
      <c r="A79" s="155">
        <f t="shared" si="6"/>
        <v>60</v>
      </c>
      <c r="B79" s="156" t="s">
        <v>52</v>
      </c>
      <c r="C79" s="159" t="s">
        <v>1718</v>
      </c>
      <c r="D79" s="61">
        <v>1212</v>
      </c>
      <c r="E79" s="190">
        <f t="shared" si="4"/>
        <v>2.8327155271141362E-3</v>
      </c>
      <c r="F79" s="184">
        <f t="shared" si="7"/>
        <v>0.64576565122073226</v>
      </c>
      <c r="G79" s="23"/>
      <c r="H79" s="155">
        <v>60</v>
      </c>
      <c r="I79" s="156" t="s">
        <v>52</v>
      </c>
      <c r="J79" s="159" t="s">
        <v>321</v>
      </c>
      <c r="K79" s="63">
        <v>272</v>
      </c>
      <c r="L79" s="162">
        <f t="shared" si="24"/>
        <v>1.4556741858660458E-3</v>
      </c>
      <c r="M79" s="163">
        <f t="shared" si="25"/>
        <v>0.95868989323272058</v>
      </c>
      <c r="N79" s="23"/>
      <c r="O79" s="155">
        <v>60</v>
      </c>
      <c r="P79" s="156" t="s">
        <v>917</v>
      </c>
      <c r="Q79" s="159" t="s">
        <v>1503</v>
      </c>
      <c r="R79" s="63">
        <v>76</v>
      </c>
      <c r="S79" s="162">
        <f t="shared" si="9"/>
        <v>3.8783425188814043E-3</v>
      </c>
      <c r="T79" s="163">
        <f t="shared" si="16"/>
        <v>0.9449377423964076</v>
      </c>
      <c r="U79" s="43"/>
      <c r="V79" s="155">
        <v>60</v>
      </c>
      <c r="W79" s="156" t="s">
        <v>58</v>
      </c>
      <c r="X79" s="159" t="s">
        <v>530</v>
      </c>
      <c r="Y79" s="63">
        <v>122</v>
      </c>
      <c r="Z79" s="162">
        <f t="shared" si="10"/>
        <v>2.6366406604568736E-3</v>
      </c>
      <c r="AA79" s="163">
        <f t="shared" si="17"/>
        <v>0.86352142810831833</v>
      </c>
      <c r="AB79" s="43"/>
      <c r="AC79" s="23"/>
      <c r="AD79" s="23"/>
      <c r="AE79" s="23"/>
      <c r="AF79" s="23"/>
      <c r="AG79" s="23"/>
      <c r="AH79" s="23"/>
      <c r="AI79" s="23"/>
      <c r="AJ79" s="155">
        <v>60</v>
      </c>
      <c r="AK79" s="156" t="s">
        <v>61</v>
      </c>
      <c r="AL79" s="159" t="s">
        <v>873</v>
      </c>
      <c r="AM79" s="63">
        <v>35</v>
      </c>
      <c r="AN79" s="162">
        <f t="shared" si="12"/>
        <v>1.6787375893328217E-3</v>
      </c>
      <c r="AO79" s="163">
        <f t="shared" si="19"/>
        <v>0.96762434649143803</v>
      </c>
      <c r="AP79" s="23"/>
      <c r="AQ79" s="155">
        <v>60</v>
      </c>
      <c r="AR79" s="156" t="s">
        <v>64</v>
      </c>
      <c r="AS79" s="159" t="s">
        <v>1793</v>
      </c>
      <c r="AT79" s="63">
        <v>81</v>
      </c>
      <c r="AU79" s="162">
        <f t="shared" si="13"/>
        <v>2.282783304681115E-3</v>
      </c>
      <c r="AV79" s="163">
        <f t="shared" si="20"/>
        <v>0.92723275934954763</v>
      </c>
      <c r="AW79" s="74"/>
      <c r="AX79" s="155">
        <v>60</v>
      </c>
      <c r="AY79" s="156" t="s">
        <v>72</v>
      </c>
      <c r="AZ79" s="159" t="s">
        <v>1510</v>
      </c>
      <c r="BA79" s="63">
        <v>287</v>
      </c>
      <c r="BB79" s="162">
        <f t="shared" si="14"/>
        <v>4.4266896998488448E-3</v>
      </c>
      <c r="BC79" s="163">
        <f t="shared" si="21"/>
        <v>0.76239318875898476</v>
      </c>
      <c r="BD79" s="23"/>
      <c r="BE79" s="155">
        <v>60</v>
      </c>
      <c r="BF79" s="156" t="s">
        <v>56</v>
      </c>
      <c r="BG79" s="159" t="s">
        <v>773</v>
      </c>
      <c r="BH79" s="63">
        <v>40</v>
      </c>
      <c r="BI79" s="162">
        <f t="shared" si="15"/>
        <v>8.5877452874747731E-4</v>
      </c>
      <c r="BJ79" s="163">
        <f t="shared" si="22"/>
        <v>0.99619992271029223</v>
      </c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 ht="18.75" customHeight="1">
      <c r="A80" s="155">
        <f t="shared" si="6"/>
        <v>61</v>
      </c>
      <c r="B80" s="156" t="s">
        <v>72</v>
      </c>
      <c r="C80" s="159" t="s">
        <v>1800</v>
      </c>
      <c r="D80" s="61">
        <v>1158</v>
      </c>
      <c r="E80" s="190">
        <f t="shared" si="4"/>
        <v>2.706505429371427E-3</v>
      </c>
      <c r="F80" s="184">
        <f t="shared" si="7"/>
        <v>0.64847215665010371</v>
      </c>
      <c r="G80" s="23"/>
      <c r="H80" s="155">
        <v>61</v>
      </c>
      <c r="I80" s="156" t="s">
        <v>52</v>
      </c>
      <c r="J80" s="159" t="s">
        <v>284</v>
      </c>
      <c r="K80" s="63">
        <v>269</v>
      </c>
      <c r="L80" s="162">
        <f t="shared" si="24"/>
        <v>1.4396189558748761E-3</v>
      </c>
      <c r="M80" s="163">
        <f t="shared" si="25"/>
        <v>0.96012951218859544</v>
      </c>
      <c r="N80" s="23"/>
      <c r="O80" s="155">
        <v>61</v>
      </c>
      <c r="P80" s="156" t="s">
        <v>917</v>
      </c>
      <c r="Q80" s="159" t="s">
        <v>1582</v>
      </c>
      <c r="R80" s="63">
        <v>75</v>
      </c>
      <c r="S80" s="162">
        <f t="shared" si="9"/>
        <v>3.8273116962645438E-3</v>
      </c>
      <c r="T80" s="163">
        <f t="shared" si="16"/>
        <v>0.94876505409267209</v>
      </c>
      <c r="U80" s="43"/>
      <c r="V80" s="155">
        <v>61</v>
      </c>
      <c r="W80" s="156" t="s">
        <v>58</v>
      </c>
      <c r="X80" s="159" t="s">
        <v>744</v>
      </c>
      <c r="Y80" s="63">
        <v>121</v>
      </c>
      <c r="Z80" s="162">
        <f t="shared" si="10"/>
        <v>2.6150288517646043E-3</v>
      </c>
      <c r="AA80" s="163">
        <f t="shared" si="17"/>
        <v>0.8661364569600829</v>
      </c>
      <c r="AB80" s="43"/>
      <c r="AC80" s="23"/>
      <c r="AD80" s="23"/>
      <c r="AE80" s="23"/>
      <c r="AF80" s="23"/>
      <c r="AG80" s="23"/>
      <c r="AH80" s="23"/>
      <c r="AI80" s="52"/>
      <c r="AJ80" s="155">
        <v>61</v>
      </c>
      <c r="AK80" s="156" t="s">
        <v>61</v>
      </c>
      <c r="AL80" s="159" t="s">
        <v>1788</v>
      </c>
      <c r="AM80" s="63">
        <v>35</v>
      </c>
      <c r="AN80" s="162">
        <f t="shared" si="12"/>
        <v>1.6787375893328217E-3</v>
      </c>
      <c r="AO80" s="163">
        <f t="shared" si="19"/>
        <v>0.96930308408077082</v>
      </c>
      <c r="AP80" s="52"/>
      <c r="AQ80" s="155">
        <v>61</v>
      </c>
      <c r="AR80" s="156" t="s">
        <v>64</v>
      </c>
      <c r="AS80" s="159" t="s">
        <v>1646</v>
      </c>
      <c r="AT80" s="63">
        <v>80</v>
      </c>
      <c r="AU80" s="162">
        <f t="shared" si="13"/>
        <v>2.2546007947467799E-3</v>
      </c>
      <c r="AV80" s="163">
        <f t="shared" si="20"/>
        <v>0.92948736014429445</v>
      </c>
      <c r="AW80" s="74"/>
      <c r="AX80" s="155">
        <v>61</v>
      </c>
      <c r="AY80" s="156" t="s">
        <v>72</v>
      </c>
      <c r="AZ80" s="159" t="s">
        <v>317</v>
      </c>
      <c r="BA80" s="63">
        <v>283</v>
      </c>
      <c r="BB80" s="162">
        <f t="shared" si="14"/>
        <v>4.3649936761575719E-3</v>
      </c>
      <c r="BC80" s="163">
        <f t="shared" si="21"/>
        <v>0.76675818243514238</v>
      </c>
      <c r="BD80" s="23"/>
      <c r="BE80" s="155">
        <v>61</v>
      </c>
      <c r="BF80" s="156" t="s">
        <v>56</v>
      </c>
      <c r="BG80" s="159" t="s">
        <v>768</v>
      </c>
      <c r="BH80" s="63">
        <v>37</v>
      </c>
      <c r="BI80" s="162">
        <f t="shared" si="15"/>
        <v>7.9436643909141656E-4</v>
      </c>
      <c r="BJ80" s="163">
        <f t="shared" si="22"/>
        <v>0.99699428914938359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.75" customHeight="1">
      <c r="A81" s="155">
        <f t="shared" si="6"/>
        <v>62</v>
      </c>
      <c r="B81" s="156" t="s">
        <v>58</v>
      </c>
      <c r="C81" s="159" t="s">
        <v>123</v>
      </c>
      <c r="D81" s="61">
        <v>1154</v>
      </c>
      <c r="E81" s="190">
        <f t="shared" si="4"/>
        <v>2.6971565332423375E-3</v>
      </c>
      <c r="F81" s="184">
        <f t="shared" si="7"/>
        <v>0.65116931318334603</v>
      </c>
      <c r="G81" s="23"/>
      <c r="H81" s="155">
        <v>62</v>
      </c>
      <c r="I81" s="156" t="s">
        <v>52</v>
      </c>
      <c r="J81" s="159" t="s">
        <v>333</v>
      </c>
      <c r="K81" s="63">
        <v>265</v>
      </c>
      <c r="L81" s="162">
        <f t="shared" si="24"/>
        <v>1.4182119825533167E-3</v>
      </c>
      <c r="M81" s="163">
        <f t="shared" si="25"/>
        <v>0.96154772417114875</v>
      </c>
      <c r="N81" s="23"/>
      <c r="O81" s="155">
        <v>62</v>
      </c>
      <c r="P81" s="156" t="s">
        <v>917</v>
      </c>
      <c r="Q81" s="159" t="s">
        <v>542</v>
      </c>
      <c r="R81" s="63">
        <v>74</v>
      </c>
      <c r="S81" s="162">
        <f t="shared" si="9"/>
        <v>3.7762808736476832E-3</v>
      </c>
      <c r="T81" s="163">
        <f t="shared" si="16"/>
        <v>0.95254133496631976</v>
      </c>
      <c r="U81" s="43"/>
      <c r="V81" s="155">
        <v>62</v>
      </c>
      <c r="W81" s="156" t="s">
        <v>58</v>
      </c>
      <c r="X81" s="159" t="s">
        <v>563</v>
      </c>
      <c r="Y81" s="63">
        <v>119</v>
      </c>
      <c r="Z81" s="162">
        <f t="shared" si="10"/>
        <v>2.5718052343800652E-3</v>
      </c>
      <c r="AA81" s="163">
        <f t="shared" si="17"/>
        <v>0.86870826219446295</v>
      </c>
      <c r="AB81" s="43"/>
      <c r="AC81" s="23"/>
      <c r="AD81" s="23"/>
      <c r="AE81" s="23"/>
      <c r="AF81" s="23"/>
      <c r="AG81" s="23"/>
      <c r="AH81" s="23"/>
      <c r="AI81" s="52"/>
      <c r="AJ81" s="155">
        <v>62</v>
      </c>
      <c r="AK81" s="156" t="s">
        <v>61</v>
      </c>
      <c r="AL81" s="159" t="s">
        <v>869</v>
      </c>
      <c r="AM81" s="63">
        <v>33</v>
      </c>
      <c r="AN81" s="162">
        <f t="shared" si="12"/>
        <v>1.582809727085232E-3</v>
      </c>
      <c r="AO81" s="163">
        <f t="shared" si="19"/>
        <v>0.97088589380785606</v>
      </c>
      <c r="AP81" s="52"/>
      <c r="AQ81" s="155">
        <v>62</v>
      </c>
      <c r="AR81" s="156" t="s">
        <v>64</v>
      </c>
      <c r="AS81" s="159" t="s">
        <v>1783</v>
      </c>
      <c r="AT81" s="63">
        <v>79</v>
      </c>
      <c r="AU81" s="162">
        <f t="shared" si="13"/>
        <v>2.2264182848124453E-3</v>
      </c>
      <c r="AV81" s="163">
        <f t="shared" si="20"/>
        <v>0.93171377842910685</v>
      </c>
      <c r="AW81" s="74"/>
      <c r="AX81" s="155">
        <v>62</v>
      </c>
      <c r="AY81" s="156" t="s">
        <v>72</v>
      </c>
      <c r="AZ81" s="159" t="s">
        <v>280</v>
      </c>
      <c r="BA81" s="63">
        <v>275</v>
      </c>
      <c r="BB81" s="162">
        <f t="shared" si="14"/>
        <v>4.2416016287750253E-3</v>
      </c>
      <c r="BC81" s="163">
        <f t="shared" si="21"/>
        <v>0.77099978406391745</v>
      </c>
      <c r="BD81" s="23"/>
      <c r="BE81" s="155">
        <v>62</v>
      </c>
      <c r="BF81" s="156" t="s">
        <v>56</v>
      </c>
      <c r="BG81" s="159" t="s">
        <v>845</v>
      </c>
      <c r="BH81" s="63">
        <v>36</v>
      </c>
      <c r="BI81" s="162">
        <f t="shared" si="15"/>
        <v>7.7289707587272958E-4</v>
      </c>
      <c r="BJ81" s="163">
        <f t="shared" si="22"/>
        <v>0.99776718622525629</v>
      </c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.75" customHeight="1">
      <c r="A82" s="155">
        <f t="shared" si="6"/>
        <v>63</v>
      </c>
      <c r="B82" s="156" t="s">
        <v>52</v>
      </c>
      <c r="C82" s="159" t="s">
        <v>1606</v>
      </c>
      <c r="D82" s="61">
        <v>1121</v>
      </c>
      <c r="E82" s="190">
        <f t="shared" si="4"/>
        <v>2.6200281401773484E-3</v>
      </c>
      <c r="F82" s="184">
        <f t="shared" si="7"/>
        <v>0.6537893413235234</v>
      </c>
      <c r="G82" s="23"/>
      <c r="H82" s="155">
        <v>63</v>
      </c>
      <c r="I82" s="156" t="s">
        <v>52</v>
      </c>
      <c r="J82" s="159" t="s">
        <v>293</v>
      </c>
      <c r="K82" s="63">
        <v>262</v>
      </c>
      <c r="L82" s="162">
        <f t="shared" si="24"/>
        <v>1.402156752562147E-3</v>
      </c>
      <c r="M82" s="163">
        <f t="shared" si="25"/>
        <v>0.96294988092371092</v>
      </c>
      <c r="N82" s="23"/>
      <c r="O82" s="155">
        <v>63</v>
      </c>
      <c r="P82" s="156" t="s">
        <v>917</v>
      </c>
      <c r="Q82" s="159" t="s">
        <v>1716</v>
      </c>
      <c r="R82" s="63">
        <v>74</v>
      </c>
      <c r="S82" s="162">
        <f t="shared" si="9"/>
        <v>3.7762808736476832E-3</v>
      </c>
      <c r="T82" s="163">
        <f t="shared" si="16"/>
        <v>0.95631761583996744</v>
      </c>
      <c r="U82" s="43"/>
      <c r="V82" s="155">
        <v>63</v>
      </c>
      <c r="W82" s="156" t="s">
        <v>58</v>
      </c>
      <c r="X82" s="159" t="s">
        <v>474</v>
      </c>
      <c r="Y82" s="63">
        <v>119</v>
      </c>
      <c r="Z82" s="162">
        <f t="shared" si="10"/>
        <v>2.5718052343800652E-3</v>
      </c>
      <c r="AA82" s="163">
        <f t="shared" si="17"/>
        <v>0.87128006742884301</v>
      </c>
      <c r="AB82" s="43"/>
      <c r="AC82" s="23"/>
      <c r="AD82" s="23"/>
      <c r="AE82" s="23"/>
      <c r="AF82" s="23"/>
      <c r="AG82" s="23"/>
      <c r="AH82" s="23"/>
      <c r="AI82" s="52"/>
      <c r="AJ82" s="155">
        <v>63</v>
      </c>
      <c r="AK82" s="156" t="s">
        <v>61</v>
      </c>
      <c r="AL82" s="159" t="s">
        <v>1684</v>
      </c>
      <c r="AM82" s="63">
        <v>31</v>
      </c>
      <c r="AN82" s="162">
        <f t="shared" si="12"/>
        <v>1.486881864837642E-3</v>
      </c>
      <c r="AO82" s="163">
        <f t="shared" si="19"/>
        <v>0.97237277567269376</v>
      </c>
      <c r="AP82" s="52"/>
      <c r="AQ82" s="155">
        <v>63</v>
      </c>
      <c r="AR82" s="156" t="s">
        <v>64</v>
      </c>
      <c r="AS82" s="159" t="s">
        <v>536</v>
      </c>
      <c r="AT82" s="63">
        <v>78</v>
      </c>
      <c r="AU82" s="162">
        <f t="shared" si="13"/>
        <v>2.1982357748781107E-3</v>
      </c>
      <c r="AV82" s="163">
        <f t="shared" si="20"/>
        <v>0.93391201420398495</v>
      </c>
      <c r="AW82" s="74"/>
      <c r="AX82" s="155">
        <v>63</v>
      </c>
      <c r="AY82" s="156" t="s">
        <v>72</v>
      </c>
      <c r="AZ82" s="159" t="s">
        <v>219</v>
      </c>
      <c r="BA82" s="63">
        <v>263</v>
      </c>
      <c r="BB82" s="162">
        <f t="shared" si="14"/>
        <v>4.0565135577012058E-3</v>
      </c>
      <c r="BC82" s="163">
        <f t="shared" si="21"/>
        <v>0.77505629762161865</v>
      </c>
      <c r="BD82" s="23"/>
      <c r="BE82" s="155">
        <v>63</v>
      </c>
      <c r="BF82" s="156" t="s">
        <v>56</v>
      </c>
      <c r="BG82" s="159" t="s">
        <v>854</v>
      </c>
      <c r="BH82" s="63">
        <v>32</v>
      </c>
      <c r="BI82" s="162">
        <f t="shared" si="15"/>
        <v>6.8701962299798185E-4</v>
      </c>
      <c r="BJ82" s="163">
        <f t="shared" si="22"/>
        <v>0.99845420584825428</v>
      </c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</row>
    <row r="83" spans="1:75" ht="18.75" customHeight="1">
      <c r="A83" s="155">
        <f t="shared" si="6"/>
        <v>64</v>
      </c>
      <c r="B83" s="156" t="s">
        <v>72</v>
      </c>
      <c r="C83" s="159" t="s">
        <v>119</v>
      </c>
      <c r="D83" s="61">
        <v>1117</v>
      </c>
      <c r="E83" s="190">
        <f t="shared" si="4"/>
        <v>2.6106792440482589E-3</v>
      </c>
      <c r="F83" s="184">
        <f t="shared" si="7"/>
        <v>0.65640002056757163</v>
      </c>
      <c r="G83" s="23"/>
      <c r="H83" s="155">
        <v>64</v>
      </c>
      <c r="I83" s="156" t="s">
        <v>52</v>
      </c>
      <c r="J83" s="159" t="s">
        <v>290</v>
      </c>
      <c r="K83" s="63">
        <v>256</v>
      </c>
      <c r="L83" s="162">
        <f t="shared" si="24"/>
        <v>1.3700462925798078E-3</v>
      </c>
      <c r="M83" s="163">
        <f t="shared" si="25"/>
        <v>0.96431992721629078</v>
      </c>
      <c r="N83" s="23"/>
      <c r="O83" s="155">
        <v>64</v>
      </c>
      <c r="P83" s="156" t="s">
        <v>917</v>
      </c>
      <c r="Q83" s="159" t="s">
        <v>435</v>
      </c>
      <c r="R83" s="63">
        <v>72</v>
      </c>
      <c r="S83" s="162">
        <f t="shared" si="9"/>
        <v>3.6742192284139621E-3</v>
      </c>
      <c r="T83" s="163">
        <f t="shared" si="16"/>
        <v>0.95999183506838137</v>
      </c>
      <c r="U83" s="43"/>
      <c r="V83" s="155">
        <v>64</v>
      </c>
      <c r="W83" s="156" t="s">
        <v>58</v>
      </c>
      <c r="X83" s="159" t="s">
        <v>1485</v>
      </c>
      <c r="Y83" s="63">
        <v>118</v>
      </c>
      <c r="Z83" s="162">
        <f t="shared" si="10"/>
        <v>2.5501934256877959E-3</v>
      </c>
      <c r="AA83" s="163">
        <f t="shared" si="17"/>
        <v>0.87383026085453075</v>
      </c>
      <c r="AB83" s="43"/>
      <c r="AC83" s="23"/>
      <c r="AD83" s="23"/>
      <c r="AE83" s="23"/>
      <c r="AF83" s="23"/>
      <c r="AG83" s="23"/>
      <c r="AH83" s="23"/>
      <c r="AI83" s="52"/>
      <c r="AJ83" s="155">
        <v>64</v>
      </c>
      <c r="AK83" s="156" t="s">
        <v>61</v>
      </c>
      <c r="AL83" s="159" t="s">
        <v>1741</v>
      </c>
      <c r="AM83" s="63">
        <v>30</v>
      </c>
      <c r="AN83" s="162">
        <f t="shared" si="12"/>
        <v>1.4389179337138472E-3</v>
      </c>
      <c r="AO83" s="163">
        <f t="shared" si="19"/>
        <v>0.97381169360640762</v>
      </c>
      <c r="AP83" s="52"/>
      <c r="AQ83" s="155">
        <v>64</v>
      </c>
      <c r="AR83" s="156" t="s">
        <v>64</v>
      </c>
      <c r="AS83" s="159" t="s">
        <v>723</v>
      </c>
      <c r="AT83" s="63">
        <v>78</v>
      </c>
      <c r="AU83" s="162">
        <f t="shared" si="13"/>
        <v>2.1982357748781107E-3</v>
      </c>
      <c r="AV83" s="163">
        <f t="shared" si="20"/>
        <v>0.93611024997886305</v>
      </c>
      <c r="AW83" s="74"/>
      <c r="AX83" s="155">
        <v>64</v>
      </c>
      <c r="AY83" s="156" t="s">
        <v>72</v>
      </c>
      <c r="AZ83" s="159" t="s">
        <v>240</v>
      </c>
      <c r="BA83" s="63">
        <v>262</v>
      </c>
      <c r="BB83" s="162">
        <f t="shared" si="14"/>
        <v>4.0410895517783881E-3</v>
      </c>
      <c r="BC83" s="163">
        <f t="shared" si="21"/>
        <v>0.77909738717339705</v>
      </c>
      <c r="BD83" s="23"/>
      <c r="BE83" s="155">
        <v>64</v>
      </c>
      <c r="BF83" s="156" t="s">
        <v>56</v>
      </c>
      <c r="BG83" s="159" t="s">
        <v>1479</v>
      </c>
      <c r="BH83" s="63">
        <v>26</v>
      </c>
      <c r="BI83" s="162">
        <f t="shared" si="15"/>
        <v>5.5820344368586025E-4</v>
      </c>
      <c r="BJ83" s="163">
        <f t="shared" si="22"/>
        <v>0.99901240929194013</v>
      </c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 ht="18.75" customHeight="1">
      <c r="A84" s="155">
        <f t="shared" si="6"/>
        <v>65</v>
      </c>
      <c r="B84" s="156" t="s">
        <v>56</v>
      </c>
      <c r="C84" s="159" t="s">
        <v>1739</v>
      </c>
      <c r="D84" s="61">
        <v>1110</v>
      </c>
      <c r="E84" s="190">
        <f t="shared" ref="E84:E147" si="26">D84/$D$873</f>
        <v>2.5943186758223525E-3</v>
      </c>
      <c r="F84" s="184">
        <f t="shared" si="7"/>
        <v>0.65899433924339401</v>
      </c>
      <c r="G84" s="23"/>
      <c r="H84" s="155">
        <v>65</v>
      </c>
      <c r="I84" s="156" t="s">
        <v>52</v>
      </c>
      <c r="J84" s="159" t="s">
        <v>347</v>
      </c>
      <c r="K84" s="63">
        <v>233</v>
      </c>
      <c r="L84" s="162">
        <f t="shared" ref="L84:L115" si="27">K84/$K$163</f>
        <v>1.2469561959808407E-3</v>
      </c>
      <c r="M84" s="163">
        <f t="shared" si="25"/>
        <v>0.96556688341227159</v>
      </c>
      <c r="N84" s="23"/>
      <c r="O84" s="155">
        <v>65</v>
      </c>
      <c r="P84" s="156" t="s">
        <v>917</v>
      </c>
      <c r="Q84" s="159" t="s">
        <v>1785</v>
      </c>
      <c r="R84" s="63">
        <v>72</v>
      </c>
      <c r="S84" s="162">
        <f t="shared" si="9"/>
        <v>3.6742192284139621E-3</v>
      </c>
      <c r="T84" s="163">
        <f t="shared" si="16"/>
        <v>0.9636660542967953</v>
      </c>
      <c r="U84" s="43"/>
      <c r="V84" s="155">
        <v>65</v>
      </c>
      <c r="W84" s="156" t="s">
        <v>58</v>
      </c>
      <c r="X84" s="159" t="s">
        <v>1665</v>
      </c>
      <c r="Y84" s="63">
        <v>116</v>
      </c>
      <c r="Z84" s="162">
        <f t="shared" si="10"/>
        <v>2.5069698083032567E-3</v>
      </c>
      <c r="AA84" s="163">
        <f t="shared" si="17"/>
        <v>0.87633723066283398</v>
      </c>
      <c r="AB84" s="43"/>
      <c r="AC84" s="23"/>
      <c r="AD84" s="23"/>
      <c r="AE84" s="23"/>
      <c r="AF84" s="23"/>
      <c r="AG84" s="23"/>
      <c r="AH84" s="23"/>
      <c r="AI84" s="52"/>
      <c r="AJ84" s="155">
        <v>65</v>
      </c>
      <c r="AK84" s="156" t="s">
        <v>61</v>
      </c>
      <c r="AL84" s="159" t="s">
        <v>735</v>
      </c>
      <c r="AM84" s="63">
        <v>27</v>
      </c>
      <c r="AN84" s="162">
        <f t="shared" si="12"/>
        <v>1.2950261403424624E-3</v>
      </c>
      <c r="AO84" s="163">
        <f t="shared" si="19"/>
        <v>0.97510671974675012</v>
      </c>
      <c r="AP84" s="52"/>
      <c r="AQ84" s="155">
        <v>65</v>
      </c>
      <c r="AR84" s="156" t="s">
        <v>64</v>
      </c>
      <c r="AS84" s="159" t="s">
        <v>1747</v>
      </c>
      <c r="AT84" s="63">
        <v>76</v>
      </c>
      <c r="AU84" s="162">
        <f t="shared" si="13"/>
        <v>2.141870755009441E-3</v>
      </c>
      <c r="AV84" s="163">
        <f t="shared" si="20"/>
        <v>0.93825212073387254</v>
      </c>
      <c r="AW84" s="74"/>
      <c r="AX84" s="155">
        <v>65</v>
      </c>
      <c r="AY84" s="156" t="s">
        <v>72</v>
      </c>
      <c r="AZ84" s="159" t="s">
        <v>1512</v>
      </c>
      <c r="BA84" s="63">
        <v>255</v>
      </c>
      <c r="BB84" s="162">
        <f t="shared" si="14"/>
        <v>3.9331215103186601E-3</v>
      </c>
      <c r="BC84" s="163">
        <f t="shared" si="21"/>
        <v>0.78303050868371571</v>
      </c>
      <c r="BD84" s="23"/>
      <c r="BE84" s="155">
        <v>65</v>
      </c>
      <c r="BF84" s="156" t="s">
        <v>56</v>
      </c>
      <c r="BG84" s="159" t="s">
        <v>868</v>
      </c>
      <c r="BH84" s="63">
        <v>25</v>
      </c>
      <c r="BI84" s="162">
        <f t="shared" si="15"/>
        <v>5.3673408046717337E-4</v>
      </c>
      <c r="BJ84" s="163">
        <f t="shared" si="22"/>
        <v>0.9995491433724073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.75" customHeight="1">
      <c r="A85" s="155">
        <f t="shared" ref="A85:A148" si="28">A84+1</f>
        <v>66</v>
      </c>
      <c r="B85" s="156" t="s">
        <v>52</v>
      </c>
      <c r="C85" s="159" t="s">
        <v>134</v>
      </c>
      <c r="D85" s="61">
        <v>1076</v>
      </c>
      <c r="E85" s="190">
        <f t="shared" si="26"/>
        <v>2.5148530587250912E-3</v>
      </c>
      <c r="F85" s="184">
        <f t="shared" ref="F85:F148" si="29">F84+E85</f>
        <v>0.66150919230211913</v>
      </c>
      <c r="G85" s="23"/>
      <c r="H85" s="155">
        <v>66</v>
      </c>
      <c r="I85" s="156" t="s">
        <v>52</v>
      </c>
      <c r="J85" s="159" t="s">
        <v>452</v>
      </c>
      <c r="K85" s="63">
        <v>232</v>
      </c>
      <c r="L85" s="162">
        <f t="shared" si="27"/>
        <v>1.2416044526504509E-3</v>
      </c>
      <c r="M85" s="163">
        <f t="shared" ref="M85:M116" si="30">M84+L85</f>
        <v>0.96680848786492202</v>
      </c>
      <c r="N85" s="23"/>
      <c r="O85" s="155">
        <v>66</v>
      </c>
      <c r="P85" s="156" t="s">
        <v>917</v>
      </c>
      <c r="Q85" s="159" t="s">
        <v>1586</v>
      </c>
      <c r="R85" s="63">
        <v>71</v>
      </c>
      <c r="S85" s="162">
        <f t="shared" ref="S85:S99" si="31">R85/$R$99</f>
        <v>3.6231884057971015E-3</v>
      </c>
      <c r="T85" s="163">
        <f t="shared" si="16"/>
        <v>0.96728924270259242</v>
      </c>
      <c r="U85" s="43"/>
      <c r="V85" s="155">
        <v>66</v>
      </c>
      <c r="W85" s="156" t="s">
        <v>58</v>
      </c>
      <c r="X85" s="159" t="s">
        <v>543</v>
      </c>
      <c r="Y85" s="63">
        <v>114</v>
      </c>
      <c r="Z85" s="162">
        <f t="shared" ref="Z85:Z148" si="32">Y85/$Y$175</f>
        <v>2.4637461909187181E-3</v>
      </c>
      <c r="AA85" s="163">
        <f t="shared" si="17"/>
        <v>0.87880097685375269</v>
      </c>
      <c r="AB85" s="43"/>
      <c r="AC85" s="23"/>
      <c r="AD85" s="23"/>
      <c r="AE85" s="23"/>
      <c r="AF85" s="23"/>
      <c r="AG85" s="23"/>
      <c r="AH85" s="23"/>
      <c r="AI85" s="52"/>
      <c r="AJ85" s="155">
        <v>66</v>
      </c>
      <c r="AK85" s="156" t="s">
        <v>61</v>
      </c>
      <c r="AL85" s="159" t="s">
        <v>885</v>
      </c>
      <c r="AM85" s="63">
        <v>27</v>
      </c>
      <c r="AN85" s="162">
        <f t="shared" ref="AN85:AN109" si="33">AM85/$AM$109</f>
        <v>1.2950261403424624E-3</v>
      </c>
      <c r="AO85" s="163">
        <f t="shared" si="19"/>
        <v>0.97640174588709261</v>
      </c>
      <c r="AP85" s="52"/>
      <c r="AQ85" s="155">
        <v>66</v>
      </c>
      <c r="AR85" s="156" t="s">
        <v>64</v>
      </c>
      <c r="AS85" s="159" t="s">
        <v>610</v>
      </c>
      <c r="AT85" s="63">
        <v>75</v>
      </c>
      <c r="AU85" s="162">
        <f t="shared" ref="AU85:AU133" si="34">AT85/$AT$134</f>
        <v>2.1136882450751063E-3</v>
      </c>
      <c r="AV85" s="163">
        <f t="shared" si="20"/>
        <v>0.94036580897894761</v>
      </c>
      <c r="AW85" s="74"/>
      <c r="AX85" s="155">
        <v>66</v>
      </c>
      <c r="AY85" s="156" t="s">
        <v>72</v>
      </c>
      <c r="AZ85" s="159" t="s">
        <v>432</v>
      </c>
      <c r="BA85" s="63">
        <v>254</v>
      </c>
      <c r="BB85" s="162">
        <f t="shared" ref="BB85:BB148" si="35">BA85/$BA$208</f>
        <v>3.9176975043958414E-3</v>
      </c>
      <c r="BC85" s="163">
        <f t="shared" si="21"/>
        <v>0.78694820618811157</v>
      </c>
      <c r="BD85" s="23"/>
      <c r="BE85" s="155">
        <v>66</v>
      </c>
      <c r="BF85" s="156" t="s">
        <v>56</v>
      </c>
      <c r="BG85" s="159" t="s">
        <v>1496</v>
      </c>
      <c r="BH85" s="63">
        <v>21</v>
      </c>
      <c r="BI85" s="162">
        <f t="shared" ref="BI85:BI86" si="36">BH85/$BH$86</f>
        <v>4.5085662759242559E-4</v>
      </c>
      <c r="BJ85" s="163">
        <f t="shared" si="22"/>
        <v>0.99999999999999978</v>
      </c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.75" customHeight="1">
      <c r="A86" s="155">
        <f t="shared" si="28"/>
        <v>67</v>
      </c>
      <c r="B86" s="156" t="s">
        <v>52</v>
      </c>
      <c r="C86" s="159" t="s">
        <v>150</v>
      </c>
      <c r="D86" s="61">
        <v>1055</v>
      </c>
      <c r="E86" s="190">
        <f t="shared" si="26"/>
        <v>2.4657713540473707E-3</v>
      </c>
      <c r="F86" s="184">
        <f t="shared" si="29"/>
        <v>0.66397496365616648</v>
      </c>
      <c r="G86" s="23"/>
      <c r="H86" s="155">
        <v>67</v>
      </c>
      <c r="I86" s="156" t="s">
        <v>52</v>
      </c>
      <c r="J86" s="159" t="s">
        <v>338</v>
      </c>
      <c r="K86" s="63">
        <v>222</v>
      </c>
      <c r="L86" s="162">
        <f t="shared" si="27"/>
        <v>1.1880870193465521E-3</v>
      </c>
      <c r="M86" s="163">
        <f t="shared" si="30"/>
        <v>0.9679965748842686</v>
      </c>
      <c r="N86" s="23"/>
      <c r="O86" s="155">
        <v>67</v>
      </c>
      <c r="P86" s="156" t="s">
        <v>917</v>
      </c>
      <c r="Q86" s="159" t="s">
        <v>539</v>
      </c>
      <c r="R86" s="63">
        <v>70</v>
      </c>
      <c r="S86" s="162">
        <f t="shared" si="31"/>
        <v>3.5721575831802409E-3</v>
      </c>
      <c r="T86" s="163">
        <f t="shared" ref="T86:T98" si="37">T85+S86</f>
        <v>0.97086140028577261</v>
      </c>
      <c r="U86" s="43"/>
      <c r="V86" s="155">
        <v>67</v>
      </c>
      <c r="W86" s="156" t="s">
        <v>58</v>
      </c>
      <c r="X86" s="159" t="s">
        <v>422</v>
      </c>
      <c r="Y86" s="63">
        <v>113</v>
      </c>
      <c r="Z86" s="162">
        <f t="shared" si="32"/>
        <v>2.4421343822264487E-3</v>
      </c>
      <c r="AA86" s="163">
        <f t="shared" ref="AA86:AA149" si="38">AA85+Z86</f>
        <v>0.88124311123597909</v>
      </c>
      <c r="AB86" s="43"/>
      <c r="AC86" s="23"/>
      <c r="AD86" s="23"/>
      <c r="AE86" s="23"/>
      <c r="AF86" s="23"/>
      <c r="AG86" s="23"/>
      <c r="AH86" s="23"/>
      <c r="AI86" s="52"/>
      <c r="AJ86" s="155">
        <v>67</v>
      </c>
      <c r="AK86" s="156" t="s">
        <v>61</v>
      </c>
      <c r="AL86" s="159" t="s">
        <v>1744</v>
      </c>
      <c r="AM86" s="63">
        <v>27</v>
      </c>
      <c r="AN86" s="162">
        <f t="shared" si="33"/>
        <v>1.2950261403424624E-3</v>
      </c>
      <c r="AO86" s="163">
        <f t="shared" ref="AO86:AO108" si="39">AO85+AN86</f>
        <v>0.9776967720274351</v>
      </c>
      <c r="AP86" s="52"/>
      <c r="AQ86" s="155">
        <v>67</v>
      </c>
      <c r="AR86" s="156" t="s">
        <v>64</v>
      </c>
      <c r="AS86" s="159" t="s">
        <v>1523</v>
      </c>
      <c r="AT86" s="63">
        <v>74</v>
      </c>
      <c r="AU86" s="162">
        <f t="shared" si="34"/>
        <v>2.0855057351407717E-3</v>
      </c>
      <c r="AV86" s="163">
        <f t="shared" ref="AV86:AV133" si="40">AV85+AU86</f>
        <v>0.94245131471408838</v>
      </c>
      <c r="AW86" s="74"/>
      <c r="AX86" s="155">
        <v>67</v>
      </c>
      <c r="AY86" s="156" t="s">
        <v>72</v>
      </c>
      <c r="AZ86" s="159" t="s">
        <v>1740</v>
      </c>
      <c r="BA86" s="63">
        <v>251</v>
      </c>
      <c r="BB86" s="162">
        <f t="shared" si="35"/>
        <v>3.8714254866273868E-3</v>
      </c>
      <c r="BC86" s="163">
        <f t="shared" ref="BC86:BC149" si="41">BC85+BB86</f>
        <v>0.7908196316747389</v>
      </c>
      <c r="BD86" s="23"/>
      <c r="BE86" s="228" t="s">
        <v>912</v>
      </c>
      <c r="BF86" s="228"/>
      <c r="BG86" s="228"/>
      <c r="BH86" s="164">
        <f>SUM(BH20:BH85)</f>
        <v>46578</v>
      </c>
      <c r="BI86" s="171">
        <f t="shared" si="36"/>
        <v>1</v>
      </c>
      <c r="BJ86" s="166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</row>
    <row r="87" spans="1:75" ht="18.75" customHeight="1">
      <c r="A87" s="155">
        <f t="shared" si="28"/>
        <v>68</v>
      </c>
      <c r="B87" s="156" t="s">
        <v>72</v>
      </c>
      <c r="C87" s="159" t="s">
        <v>1654</v>
      </c>
      <c r="D87" s="61">
        <v>1041</v>
      </c>
      <c r="E87" s="190">
        <f t="shared" si="26"/>
        <v>2.4330502175955574E-3</v>
      </c>
      <c r="F87" s="184">
        <f t="shared" si="29"/>
        <v>0.66640801387376203</v>
      </c>
      <c r="G87" s="23"/>
      <c r="H87" s="155">
        <v>68</v>
      </c>
      <c r="I87" s="156" t="s">
        <v>52</v>
      </c>
      <c r="J87" s="159" t="s">
        <v>307</v>
      </c>
      <c r="K87" s="63">
        <v>216</v>
      </c>
      <c r="L87" s="162">
        <f t="shared" si="27"/>
        <v>1.1559765593642129E-3</v>
      </c>
      <c r="M87" s="163">
        <f t="shared" si="30"/>
        <v>0.96915255144363277</v>
      </c>
      <c r="N87" s="23"/>
      <c r="O87" s="155">
        <v>68</v>
      </c>
      <c r="P87" s="156" t="s">
        <v>917</v>
      </c>
      <c r="Q87" s="159" t="s">
        <v>616</v>
      </c>
      <c r="R87" s="63">
        <v>65</v>
      </c>
      <c r="S87" s="162">
        <f t="shared" si="31"/>
        <v>3.3170034700959381E-3</v>
      </c>
      <c r="T87" s="163">
        <f t="shared" si="37"/>
        <v>0.9741784037558685</v>
      </c>
      <c r="U87" s="43"/>
      <c r="V87" s="155">
        <v>68</v>
      </c>
      <c r="W87" s="156" t="s">
        <v>58</v>
      </c>
      <c r="X87" s="159" t="s">
        <v>404</v>
      </c>
      <c r="Y87" s="63">
        <v>113</v>
      </c>
      <c r="Z87" s="162">
        <f t="shared" si="32"/>
        <v>2.4421343822264487E-3</v>
      </c>
      <c r="AA87" s="163">
        <f t="shared" si="38"/>
        <v>0.88368524561820549</v>
      </c>
      <c r="AB87" s="43"/>
      <c r="AC87" s="23"/>
      <c r="AD87" s="23"/>
      <c r="AE87" s="23"/>
      <c r="AF87" s="23"/>
      <c r="AG87" s="23"/>
      <c r="AH87" s="23"/>
      <c r="AI87" s="52"/>
      <c r="AJ87" s="155">
        <v>68</v>
      </c>
      <c r="AK87" s="156" t="s">
        <v>61</v>
      </c>
      <c r="AL87" s="159" t="s">
        <v>797</v>
      </c>
      <c r="AM87" s="63">
        <v>26</v>
      </c>
      <c r="AN87" s="162">
        <f t="shared" si="33"/>
        <v>1.2470622092186675E-3</v>
      </c>
      <c r="AO87" s="163">
        <f t="shared" si="39"/>
        <v>0.97894383423665376</v>
      </c>
      <c r="AP87" s="52"/>
      <c r="AQ87" s="155">
        <v>68</v>
      </c>
      <c r="AR87" s="156" t="s">
        <v>64</v>
      </c>
      <c r="AS87" s="159" t="s">
        <v>558</v>
      </c>
      <c r="AT87" s="63">
        <v>71</v>
      </c>
      <c r="AU87" s="162">
        <f t="shared" si="34"/>
        <v>2.0009582053377674E-3</v>
      </c>
      <c r="AV87" s="163">
        <f t="shared" si="40"/>
        <v>0.94445227291942613</v>
      </c>
      <c r="AW87" s="74"/>
      <c r="AX87" s="155">
        <v>68</v>
      </c>
      <c r="AY87" s="156" t="s">
        <v>72</v>
      </c>
      <c r="AZ87" s="159" t="s">
        <v>1687</v>
      </c>
      <c r="BA87" s="63">
        <v>243</v>
      </c>
      <c r="BB87" s="162">
        <f t="shared" si="35"/>
        <v>3.7480334392448406E-3</v>
      </c>
      <c r="BC87" s="163">
        <f t="shared" si="41"/>
        <v>0.79456766511398369</v>
      </c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 ht="18.75" customHeight="1">
      <c r="A88" s="155">
        <f t="shared" si="28"/>
        <v>69</v>
      </c>
      <c r="B88" s="156" t="s">
        <v>52</v>
      </c>
      <c r="C88" s="159" t="s">
        <v>131</v>
      </c>
      <c r="D88" s="61">
        <v>1033</v>
      </c>
      <c r="E88" s="190">
        <f t="shared" si="26"/>
        <v>2.4143524253373784E-3</v>
      </c>
      <c r="F88" s="184">
        <f t="shared" si="29"/>
        <v>0.66882236629909941</v>
      </c>
      <c r="G88" s="23"/>
      <c r="H88" s="155">
        <v>69</v>
      </c>
      <c r="I88" s="156" t="s">
        <v>52</v>
      </c>
      <c r="J88" s="159" t="s">
        <v>436</v>
      </c>
      <c r="K88" s="63">
        <v>207</v>
      </c>
      <c r="L88" s="162">
        <f t="shared" si="27"/>
        <v>1.107810869390704E-3</v>
      </c>
      <c r="M88" s="163">
        <f t="shared" si="30"/>
        <v>0.97026036231302348</v>
      </c>
      <c r="N88" s="23"/>
      <c r="O88" s="155">
        <v>69</v>
      </c>
      <c r="P88" s="156" t="s">
        <v>917</v>
      </c>
      <c r="Q88" s="159" t="s">
        <v>1560</v>
      </c>
      <c r="R88" s="63">
        <v>64</v>
      </c>
      <c r="S88" s="162">
        <f t="shared" si="31"/>
        <v>3.2659726474790775E-3</v>
      </c>
      <c r="T88" s="163">
        <f t="shared" si="37"/>
        <v>0.97744437640334758</v>
      </c>
      <c r="U88" s="43"/>
      <c r="V88" s="155">
        <v>69</v>
      </c>
      <c r="W88" s="156" t="s">
        <v>58</v>
      </c>
      <c r="X88" s="159" t="s">
        <v>1570</v>
      </c>
      <c r="Y88" s="63">
        <v>112</v>
      </c>
      <c r="Z88" s="162">
        <f t="shared" si="32"/>
        <v>2.420522573534179E-3</v>
      </c>
      <c r="AA88" s="163">
        <f t="shared" si="38"/>
        <v>0.8861057681917397</v>
      </c>
      <c r="AB88" s="43"/>
      <c r="AC88" s="23"/>
      <c r="AD88" s="23"/>
      <c r="AE88" s="23"/>
      <c r="AF88" s="23"/>
      <c r="AG88" s="23"/>
      <c r="AH88" s="23"/>
      <c r="AI88" s="52"/>
      <c r="AJ88" s="155">
        <v>69</v>
      </c>
      <c r="AK88" s="156" t="s">
        <v>61</v>
      </c>
      <c r="AL88" s="159" t="s">
        <v>1551</v>
      </c>
      <c r="AM88" s="63">
        <v>26</v>
      </c>
      <c r="AN88" s="162">
        <f t="shared" si="33"/>
        <v>1.2470622092186675E-3</v>
      </c>
      <c r="AO88" s="163">
        <f t="shared" si="39"/>
        <v>0.98019089644587243</v>
      </c>
      <c r="AP88" s="52"/>
      <c r="AQ88" s="155">
        <v>69</v>
      </c>
      <c r="AR88" s="156" t="s">
        <v>64</v>
      </c>
      <c r="AS88" s="159" t="s">
        <v>1724</v>
      </c>
      <c r="AT88" s="63">
        <v>70</v>
      </c>
      <c r="AU88" s="162">
        <f t="shared" si="34"/>
        <v>1.9727756954034327E-3</v>
      </c>
      <c r="AV88" s="163">
        <f t="shared" si="40"/>
        <v>0.94642504861482957</v>
      </c>
      <c r="AW88" s="74"/>
      <c r="AX88" s="155">
        <v>69</v>
      </c>
      <c r="AY88" s="156" t="s">
        <v>72</v>
      </c>
      <c r="AZ88" s="159" t="s">
        <v>1550</v>
      </c>
      <c r="BA88" s="63">
        <v>237</v>
      </c>
      <c r="BB88" s="162">
        <f t="shared" si="35"/>
        <v>3.6554894037079308E-3</v>
      </c>
      <c r="BC88" s="163">
        <f t="shared" si="41"/>
        <v>0.79822315451769166</v>
      </c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.75" customHeight="1">
      <c r="A89" s="155">
        <f t="shared" si="28"/>
        <v>70</v>
      </c>
      <c r="B89" s="156" t="s">
        <v>72</v>
      </c>
      <c r="C89" s="159" t="s">
        <v>1798</v>
      </c>
      <c r="D89" s="61">
        <v>1023</v>
      </c>
      <c r="E89" s="190">
        <f t="shared" si="26"/>
        <v>2.3909801850146542E-3</v>
      </c>
      <c r="F89" s="184">
        <f t="shared" si="29"/>
        <v>0.67121334648411402</v>
      </c>
      <c r="G89" s="23"/>
      <c r="H89" s="155">
        <v>70</v>
      </c>
      <c r="I89" s="156" t="s">
        <v>52</v>
      </c>
      <c r="J89" s="159" t="s">
        <v>1735</v>
      </c>
      <c r="K89" s="63">
        <v>206</v>
      </c>
      <c r="L89" s="162">
        <f t="shared" si="27"/>
        <v>1.1024591260603142E-3</v>
      </c>
      <c r="M89" s="163">
        <f t="shared" si="30"/>
        <v>0.97136282143908381</v>
      </c>
      <c r="N89" s="23"/>
      <c r="O89" s="155">
        <v>70</v>
      </c>
      <c r="P89" s="156" t="s">
        <v>917</v>
      </c>
      <c r="Q89" s="159" t="s">
        <v>629</v>
      </c>
      <c r="R89" s="63">
        <v>63</v>
      </c>
      <c r="S89" s="162">
        <f t="shared" si="31"/>
        <v>3.214941824862217E-3</v>
      </c>
      <c r="T89" s="163">
        <f t="shared" si="37"/>
        <v>0.98065931822820984</v>
      </c>
      <c r="U89" s="43"/>
      <c r="V89" s="155">
        <v>70</v>
      </c>
      <c r="W89" s="156" t="s">
        <v>58</v>
      </c>
      <c r="X89" s="159" t="s">
        <v>426</v>
      </c>
      <c r="Y89" s="63">
        <v>110</v>
      </c>
      <c r="Z89" s="162">
        <f t="shared" si="32"/>
        <v>2.3772989561496403E-3</v>
      </c>
      <c r="AA89" s="163">
        <f t="shared" si="38"/>
        <v>0.88848306714788938</v>
      </c>
      <c r="AB89" s="43"/>
      <c r="AC89" s="23"/>
      <c r="AD89" s="23"/>
      <c r="AE89" s="23"/>
      <c r="AF89" s="23"/>
      <c r="AG89" s="23"/>
      <c r="AH89" s="23"/>
      <c r="AI89" s="52"/>
      <c r="AJ89" s="155">
        <v>70</v>
      </c>
      <c r="AK89" s="156" t="s">
        <v>61</v>
      </c>
      <c r="AL89" s="159" t="s">
        <v>890</v>
      </c>
      <c r="AM89" s="63">
        <v>26</v>
      </c>
      <c r="AN89" s="162">
        <f t="shared" si="33"/>
        <v>1.2470622092186675E-3</v>
      </c>
      <c r="AO89" s="163">
        <f t="shared" si="39"/>
        <v>0.98143795865509109</v>
      </c>
      <c r="AP89" s="52"/>
      <c r="AQ89" s="155">
        <v>70</v>
      </c>
      <c r="AR89" s="156" t="s">
        <v>64</v>
      </c>
      <c r="AS89" s="159" t="s">
        <v>708</v>
      </c>
      <c r="AT89" s="63">
        <v>68</v>
      </c>
      <c r="AU89" s="162">
        <f t="shared" si="34"/>
        <v>1.9164106755347632E-3</v>
      </c>
      <c r="AV89" s="163">
        <f t="shared" si="40"/>
        <v>0.94834145929036429</v>
      </c>
      <c r="AW89" s="74"/>
      <c r="AX89" s="155">
        <v>70</v>
      </c>
      <c r="AY89" s="156" t="s">
        <v>72</v>
      </c>
      <c r="AZ89" s="159" t="s">
        <v>1488</v>
      </c>
      <c r="BA89" s="63">
        <v>235</v>
      </c>
      <c r="BB89" s="162">
        <f t="shared" si="35"/>
        <v>3.6246413918622944E-3</v>
      </c>
      <c r="BC89" s="163">
        <f t="shared" si="41"/>
        <v>0.80184779590955391</v>
      </c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.75" customHeight="1">
      <c r="A90" s="155">
        <f t="shared" si="28"/>
        <v>71</v>
      </c>
      <c r="B90" s="156" t="s">
        <v>56</v>
      </c>
      <c r="C90" s="159" t="s">
        <v>130</v>
      </c>
      <c r="D90" s="63">
        <v>996</v>
      </c>
      <c r="E90" s="190">
        <f t="shared" si="26"/>
        <v>2.3278751361432998E-3</v>
      </c>
      <c r="F90" s="184">
        <f t="shared" si="29"/>
        <v>0.67354122162025731</v>
      </c>
      <c r="G90" s="23"/>
      <c r="H90" s="155">
        <v>71</v>
      </c>
      <c r="I90" s="156" t="s">
        <v>52</v>
      </c>
      <c r="J90" s="159" t="s">
        <v>370</v>
      </c>
      <c r="K90" s="63">
        <v>191</v>
      </c>
      <c r="L90" s="162">
        <f t="shared" si="27"/>
        <v>1.0221829761044661E-3</v>
      </c>
      <c r="M90" s="163">
        <f t="shared" si="30"/>
        <v>0.97238500441518827</v>
      </c>
      <c r="N90" s="23"/>
      <c r="O90" s="155">
        <v>71</v>
      </c>
      <c r="P90" s="156" t="s">
        <v>917</v>
      </c>
      <c r="Q90" s="159" t="s">
        <v>746</v>
      </c>
      <c r="R90" s="63">
        <v>54</v>
      </c>
      <c r="S90" s="162">
        <f t="shared" si="31"/>
        <v>2.7556644213104714E-3</v>
      </c>
      <c r="T90" s="163">
        <f t="shared" si="37"/>
        <v>0.98341498264952032</v>
      </c>
      <c r="U90" s="43"/>
      <c r="V90" s="155">
        <v>71</v>
      </c>
      <c r="W90" s="156" t="s">
        <v>58</v>
      </c>
      <c r="X90" s="159" t="s">
        <v>429</v>
      </c>
      <c r="Y90" s="63">
        <v>108</v>
      </c>
      <c r="Z90" s="162">
        <f t="shared" si="32"/>
        <v>2.3340753387651012E-3</v>
      </c>
      <c r="AA90" s="163">
        <f t="shared" si="38"/>
        <v>0.89081714248665445</v>
      </c>
      <c r="AB90" s="43"/>
      <c r="AC90" s="23"/>
      <c r="AD90" s="23"/>
      <c r="AE90" s="23"/>
      <c r="AF90" s="23"/>
      <c r="AG90" s="23"/>
      <c r="AH90" s="23"/>
      <c r="AI90" s="52"/>
      <c r="AJ90" s="155">
        <v>71</v>
      </c>
      <c r="AK90" s="156" t="s">
        <v>61</v>
      </c>
      <c r="AL90" s="159" t="s">
        <v>832</v>
      </c>
      <c r="AM90" s="63">
        <v>26</v>
      </c>
      <c r="AN90" s="162">
        <f t="shared" si="33"/>
        <v>1.2470622092186675E-3</v>
      </c>
      <c r="AO90" s="163">
        <f t="shared" si="39"/>
        <v>0.98268502086430976</v>
      </c>
      <c r="AP90" s="52"/>
      <c r="AQ90" s="155">
        <v>71</v>
      </c>
      <c r="AR90" s="156" t="s">
        <v>64</v>
      </c>
      <c r="AS90" s="159" t="s">
        <v>671</v>
      </c>
      <c r="AT90" s="63">
        <v>68</v>
      </c>
      <c r="AU90" s="162">
        <f t="shared" si="34"/>
        <v>1.9164106755347632E-3</v>
      </c>
      <c r="AV90" s="163">
        <f t="shared" si="40"/>
        <v>0.950257869965899</v>
      </c>
      <c r="AW90" s="74"/>
      <c r="AX90" s="155">
        <v>71</v>
      </c>
      <c r="AY90" s="156" t="s">
        <v>72</v>
      </c>
      <c r="AZ90" s="159" t="s">
        <v>1643</v>
      </c>
      <c r="BA90" s="63">
        <v>235</v>
      </c>
      <c r="BB90" s="162">
        <f t="shared" si="35"/>
        <v>3.6246413918622944E-3</v>
      </c>
      <c r="BC90" s="163">
        <f t="shared" si="41"/>
        <v>0.80547243730141616</v>
      </c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</row>
    <row r="91" spans="1:75" ht="18.75" customHeight="1">
      <c r="A91" s="155">
        <f t="shared" si="28"/>
        <v>72</v>
      </c>
      <c r="B91" s="156" t="s">
        <v>61</v>
      </c>
      <c r="C91" s="159" t="s">
        <v>129</v>
      </c>
      <c r="D91" s="63">
        <v>991</v>
      </c>
      <c r="E91" s="190">
        <f t="shared" si="26"/>
        <v>2.3161890159819377E-3</v>
      </c>
      <c r="F91" s="184">
        <f t="shared" si="29"/>
        <v>0.67585741063623928</v>
      </c>
      <c r="G91" s="23"/>
      <c r="H91" s="155">
        <v>72</v>
      </c>
      <c r="I91" s="156" t="s">
        <v>52</v>
      </c>
      <c r="J91" s="159" t="s">
        <v>1515</v>
      </c>
      <c r="K91" s="63">
        <v>174</v>
      </c>
      <c r="L91" s="162">
        <f t="shared" si="27"/>
        <v>9.3120333948783815E-4</v>
      </c>
      <c r="M91" s="163">
        <f t="shared" si="30"/>
        <v>0.97331620775467609</v>
      </c>
      <c r="N91" s="23"/>
      <c r="O91" s="155">
        <v>72</v>
      </c>
      <c r="P91" s="156" t="s">
        <v>917</v>
      </c>
      <c r="Q91" s="159" t="s">
        <v>1668</v>
      </c>
      <c r="R91" s="63">
        <v>54</v>
      </c>
      <c r="S91" s="162">
        <f t="shared" si="31"/>
        <v>2.7556644213104714E-3</v>
      </c>
      <c r="T91" s="163">
        <f t="shared" si="37"/>
        <v>0.9861706470708308</v>
      </c>
      <c r="U91" s="43"/>
      <c r="V91" s="155">
        <v>72</v>
      </c>
      <c r="W91" s="156" t="s">
        <v>58</v>
      </c>
      <c r="X91" s="159" t="s">
        <v>496</v>
      </c>
      <c r="Y91" s="63">
        <v>106</v>
      </c>
      <c r="Z91" s="162">
        <f t="shared" si="32"/>
        <v>2.2908517213805625E-3</v>
      </c>
      <c r="AA91" s="163">
        <f t="shared" si="38"/>
        <v>0.89310799420803499</v>
      </c>
      <c r="AB91" s="43"/>
      <c r="AC91" s="23"/>
      <c r="AD91" s="23"/>
      <c r="AE91" s="23"/>
      <c r="AF91" s="23"/>
      <c r="AG91" s="23"/>
      <c r="AH91" s="23"/>
      <c r="AI91" s="52"/>
      <c r="AJ91" s="155">
        <v>72</v>
      </c>
      <c r="AK91" s="156" t="s">
        <v>61</v>
      </c>
      <c r="AL91" s="159" t="s">
        <v>911</v>
      </c>
      <c r="AM91" s="63">
        <v>25</v>
      </c>
      <c r="AN91" s="162">
        <f t="shared" si="33"/>
        <v>1.1990982780948727E-3</v>
      </c>
      <c r="AO91" s="163">
        <f t="shared" si="39"/>
        <v>0.98388411914240459</v>
      </c>
      <c r="AP91" s="52"/>
      <c r="AQ91" s="155">
        <v>72</v>
      </c>
      <c r="AR91" s="156" t="s">
        <v>64</v>
      </c>
      <c r="AS91" s="159" t="s">
        <v>1477</v>
      </c>
      <c r="AT91" s="63">
        <v>66</v>
      </c>
      <c r="AU91" s="162">
        <f t="shared" si="34"/>
        <v>1.8600456556660935E-3</v>
      </c>
      <c r="AV91" s="163">
        <f t="shared" si="40"/>
        <v>0.95211791562156511</v>
      </c>
      <c r="AW91" s="74"/>
      <c r="AX91" s="155">
        <v>72</v>
      </c>
      <c r="AY91" s="156" t="s">
        <v>72</v>
      </c>
      <c r="AZ91" s="159" t="s">
        <v>306</v>
      </c>
      <c r="BA91" s="63">
        <v>235</v>
      </c>
      <c r="BB91" s="162">
        <f t="shared" si="35"/>
        <v>3.6246413918622944E-3</v>
      </c>
      <c r="BC91" s="163">
        <f t="shared" si="41"/>
        <v>0.8090970786932784</v>
      </c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 ht="18.75" customHeight="1">
      <c r="A92" s="155">
        <f t="shared" si="28"/>
        <v>73</v>
      </c>
      <c r="B92" s="156" t="s">
        <v>58</v>
      </c>
      <c r="C92" s="159" t="s">
        <v>1483</v>
      </c>
      <c r="D92" s="63">
        <v>962</v>
      </c>
      <c r="E92" s="190">
        <f t="shared" si="26"/>
        <v>2.2484095190460386E-3</v>
      </c>
      <c r="F92" s="184">
        <f t="shared" si="29"/>
        <v>0.67810582015528531</v>
      </c>
      <c r="G92" s="23"/>
      <c r="H92" s="155">
        <v>73</v>
      </c>
      <c r="I92" s="156" t="s">
        <v>52</v>
      </c>
      <c r="J92" s="159" t="s">
        <v>1618</v>
      </c>
      <c r="K92" s="63">
        <v>174</v>
      </c>
      <c r="L92" s="162">
        <f t="shared" si="27"/>
        <v>9.3120333948783815E-4</v>
      </c>
      <c r="M92" s="163">
        <f t="shared" si="30"/>
        <v>0.97424741109416391</v>
      </c>
      <c r="N92" s="23"/>
      <c r="O92" s="155">
        <v>73</v>
      </c>
      <c r="P92" s="156" t="s">
        <v>917</v>
      </c>
      <c r="Q92" s="159" t="s">
        <v>597</v>
      </c>
      <c r="R92" s="63">
        <v>50</v>
      </c>
      <c r="S92" s="162">
        <f t="shared" si="31"/>
        <v>2.5515411308430292E-3</v>
      </c>
      <c r="T92" s="163">
        <f t="shared" si="37"/>
        <v>0.98872218820167379</v>
      </c>
      <c r="U92" s="43"/>
      <c r="V92" s="155">
        <v>73</v>
      </c>
      <c r="W92" s="156" t="s">
        <v>58</v>
      </c>
      <c r="X92" s="159" t="s">
        <v>1591</v>
      </c>
      <c r="Y92" s="63">
        <v>103</v>
      </c>
      <c r="Z92" s="162">
        <f t="shared" si="32"/>
        <v>2.226016295303754E-3</v>
      </c>
      <c r="AA92" s="163">
        <f t="shared" si="38"/>
        <v>0.89533401050333872</v>
      </c>
      <c r="AB92" s="43"/>
      <c r="AC92" s="23"/>
      <c r="AD92" s="23"/>
      <c r="AE92" s="23"/>
      <c r="AF92" s="23"/>
      <c r="AG92" s="23"/>
      <c r="AH92" s="23"/>
      <c r="AI92" s="52"/>
      <c r="AJ92" s="155">
        <v>73</v>
      </c>
      <c r="AK92" s="156" t="s">
        <v>61</v>
      </c>
      <c r="AL92" s="159" t="s">
        <v>906</v>
      </c>
      <c r="AM92" s="63">
        <v>24</v>
      </c>
      <c r="AN92" s="162">
        <f t="shared" si="33"/>
        <v>1.1511343469710778E-3</v>
      </c>
      <c r="AO92" s="163">
        <f t="shared" si="39"/>
        <v>0.98503525348937571</v>
      </c>
      <c r="AP92" s="52"/>
      <c r="AQ92" s="155">
        <v>73</v>
      </c>
      <c r="AR92" s="156" t="s">
        <v>64</v>
      </c>
      <c r="AS92" s="159" t="s">
        <v>590</v>
      </c>
      <c r="AT92" s="63">
        <v>66</v>
      </c>
      <c r="AU92" s="162">
        <f t="shared" si="34"/>
        <v>1.8600456556660935E-3</v>
      </c>
      <c r="AV92" s="163">
        <f t="shared" si="40"/>
        <v>0.95397796127723122</v>
      </c>
      <c r="AW92" s="74"/>
      <c r="AX92" s="155">
        <v>73</v>
      </c>
      <c r="AY92" s="156" t="s">
        <v>72</v>
      </c>
      <c r="AZ92" s="159" t="s">
        <v>1619</v>
      </c>
      <c r="BA92" s="63">
        <v>232</v>
      </c>
      <c r="BB92" s="162">
        <f t="shared" si="35"/>
        <v>3.5783693740938398E-3</v>
      </c>
      <c r="BC92" s="163">
        <f t="shared" si="41"/>
        <v>0.81267544806737224</v>
      </c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.75" customHeight="1">
      <c r="A93" s="155">
        <f t="shared" si="28"/>
        <v>74</v>
      </c>
      <c r="B93" s="156" t="s">
        <v>72</v>
      </c>
      <c r="C93" s="159" t="s">
        <v>1504</v>
      </c>
      <c r="D93" s="63">
        <v>957</v>
      </c>
      <c r="E93" s="190">
        <f t="shared" si="26"/>
        <v>2.2367233988846765E-3</v>
      </c>
      <c r="F93" s="184">
        <f t="shared" si="29"/>
        <v>0.68034254355417001</v>
      </c>
      <c r="G93" s="23"/>
      <c r="H93" s="155">
        <v>74</v>
      </c>
      <c r="I93" s="156" t="s">
        <v>52</v>
      </c>
      <c r="J93" s="159" t="s">
        <v>1562</v>
      </c>
      <c r="K93" s="63">
        <v>167</v>
      </c>
      <c r="L93" s="162">
        <f t="shared" si="27"/>
        <v>8.9374113617510904E-4</v>
      </c>
      <c r="M93" s="163">
        <f t="shared" si="30"/>
        <v>0.97514115223033904</v>
      </c>
      <c r="N93" s="23"/>
      <c r="O93" s="155">
        <v>74</v>
      </c>
      <c r="P93" s="156" t="s">
        <v>917</v>
      </c>
      <c r="Q93" s="159" t="s">
        <v>1636</v>
      </c>
      <c r="R93" s="63">
        <v>44</v>
      </c>
      <c r="S93" s="162">
        <f t="shared" si="31"/>
        <v>2.2453561951418658E-3</v>
      </c>
      <c r="T93" s="163">
        <f t="shared" si="37"/>
        <v>0.99096754439681567</v>
      </c>
      <c r="U93" s="43"/>
      <c r="V93" s="155">
        <v>74</v>
      </c>
      <c r="W93" s="156" t="s">
        <v>58</v>
      </c>
      <c r="X93" s="159" t="s">
        <v>501</v>
      </c>
      <c r="Y93" s="63">
        <v>101</v>
      </c>
      <c r="Z93" s="162">
        <f t="shared" si="32"/>
        <v>2.1827926779192149E-3</v>
      </c>
      <c r="AA93" s="163">
        <f t="shared" si="38"/>
        <v>0.89751680318125793</v>
      </c>
      <c r="AB93" s="43"/>
      <c r="AC93" s="23"/>
      <c r="AD93" s="23"/>
      <c r="AE93" s="23"/>
      <c r="AF93" s="23"/>
      <c r="AG93" s="23"/>
      <c r="AH93" s="23"/>
      <c r="AI93" s="52"/>
      <c r="AJ93" s="155">
        <v>74</v>
      </c>
      <c r="AK93" s="156" t="s">
        <v>61</v>
      </c>
      <c r="AL93" s="159" t="s">
        <v>858</v>
      </c>
      <c r="AM93" s="63">
        <v>24</v>
      </c>
      <c r="AN93" s="162">
        <f t="shared" si="33"/>
        <v>1.1511343469710778E-3</v>
      </c>
      <c r="AO93" s="163">
        <f t="shared" si="39"/>
        <v>0.98618638783634682</v>
      </c>
      <c r="AP93" s="52"/>
      <c r="AQ93" s="155">
        <v>74</v>
      </c>
      <c r="AR93" s="156" t="s">
        <v>64</v>
      </c>
      <c r="AS93" s="159" t="s">
        <v>672</v>
      </c>
      <c r="AT93" s="63">
        <v>66</v>
      </c>
      <c r="AU93" s="162">
        <f t="shared" si="34"/>
        <v>1.8600456556660935E-3</v>
      </c>
      <c r="AV93" s="163">
        <f t="shared" si="40"/>
        <v>0.95583800693289733</v>
      </c>
      <c r="AW93" s="74"/>
      <c r="AX93" s="155">
        <v>74</v>
      </c>
      <c r="AY93" s="156" t="s">
        <v>72</v>
      </c>
      <c r="AZ93" s="159" t="s">
        <v>1595</v>
      </c>
      <c r="BA93" s="63">
        <v>222</v>
      </c>
      <c r="BB93" s="162">
        <f t="shared" si="35"/>
        <v>3.4241293148656567E-3</v>
      </c>
      <c r="BC93" s="163">
        <f t="shared" si="41"/>
        <v>0.81609957738223793</v>
      </c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 ht="18.75" customHeight="1">
      <c r="A94" s="155">
        <f t="shared" si="28"/>
        <v>75</v>
      </c>
      <c r="B94" s="156" t="s">
        <v>56</v>
      </c>
      <c r="C94" s="159" t="s">
        <v>1674</v>
      </c>
      <c r="D94" s="63">
        <v>948</v>
      </c>
      <c r="E94" s="190">
        <f t="shared" si="26"/>
        <v>2.2156883825942253E-3</v>
      </c>
      <c r="F94" s="184">
        <f t="shared" si="29"/>
        <v>0.68255823193676424</v>
      </c>
      <c r="G94" s="23"/>
      <c r="H94" s="155">
        <v>75</v>
      </c>
      <c r="I94" s="156" t="s">
        <v>52</v>
      </c>
      <c r="J94" s="159" t="s">
        <v>353</v>
      </c>
      <c r="K94" s="63">
        <v>167</v>
      </c>
      <c r="L94" s="162">
        <f t="shared" si="27"/>
        <v>8.9374113617510904E-4</v>
      </c>
      <c r="M94" s="163">
        <f t="shared" si="30"/>
        <v>0.97603489336651417</v>
      </c>
      <c r="N94" s="23"/>
      <c r="O94" s="155">
        <v>75</v>
      </c>
      <c r="P94" s="156" t="s">
        <v>917</v>
      </c>
      <c r="Q94" s="159" t="s">
        <v>752</v>
      </c>
      <c r="R94" s="63">
        <v>43</v>
      </c>
      <c r="S94" s="162">
        <f t="shared" si="31"/>
        <v>2.1943253725250052E-3</v>
      </c>
      <c r="T94" s="163">
        <f t="shared" si="37"/>
        <v>0.99316186976934062</v>
      </c>
      <c r="U94" s="43"/>
      <c r="V94" s="155">
        <v>75</v>
      </c>
      <c r="W94" s="156" t="s">
        <v>58</v>
      </c>
      <c r="X94" s="159" t="s">
        <v>1711</v>
      </c>
      <c r="Y94" s="63">
        <v>101</v>
      </c>
      <c r="Z94" s="162">
        <f t="shared" si="32"/>
        <v>2.1827926779192149E-3</v>
      </c>
      <c r="AA94" s="163">
        <f t="shared" si="38"/>
        <v>0.89969959585917714</v>
      </c>
      <c r="AB94" s="52"/>
      <c r="AC94" s="23"/>
      <c r="AD94" s="23"/>
      <c r="AE94" s="23"/>
      <c r="AF94" s="23"/>
      <c r="AG94" s="23"/>
      <c r="AH94" s="23"/>
      <c r="AI94" s="52"/>
      <c r="AJ94" s="155">
        <v>75</v>
      </c>
      <c r="AK94" s="156" t="s">
        <v>61</v>
      </c>
      <c r="AL94" s="159" t="s">
        <v>859</v>
      </c>
      <c r="AM94" s="63">
        <v>24</v>
      </c>
      <c r="AN94" s="162">
        <f t="shared" si="33"/>
        <v>1.1511343469710778E-3</v>
      </c>
      <c r="AO94" s="163">
        <f t="shared" si="39"/>
        <v>0.98733752218331794</v>
      </c>
      <c r="AP94" s="52"/>
      <c r="AQ94" s="155">
        <v>75</v>
      </c>
      <c r="AR94" s="156" t="s">
        <v>64</v>
      </c>
      <c r="AS94" s="159" t="s">
        <v>715</v>
      </c>
      <c r="AT94" s="63">
        <v>65</v>
      </c>
      <c r="AU94" s="162">
        <f t="shared" si="34"/>
        <v>1.8318631457317589E-3</v>
      </c>
      <c r="AV94" s="163">
        <f t="shared" si="40"/>
        <v>0.95766987007862914</v>
      </c>
      <c r="AW94" s="74"/>
      <c r="AX94" s="155">
        <v>75</v>
      </c>
      <c r="AY94" s="156" t="s">
        <v>72</v>
      </c>
      <c r="AZ94" s="159" t="s">
        <v>362</v>
      </c>
      <c r="BA94" s="63">
        <v>220</v>
      </c>
      <c r="BB94" s="162">
        <f t="shared" si="35"/>
        <v>3.3932813030200203E-3</v>
      </c>
      <c r="BC94" s="163">
        <f t="shared" si="41"/>
        <v>0.8194928586852579</v>
      </c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</row>
    <row r="95" spans="1:75" ht="18.75" customHeight="1">
      <c r="A95" s="155">
        <f t="shared" si="28"/>
        <v>76</v>
      </c>
      <c r="B95" s="156" t="s">
        <v>917</v>
      </c>
      <c r="C95" s="159" t="s">
        <v>132</v>
      </c>
      <c r="D95" s="63">
        <v>896</v>
      </c>
      <c r="E95" s="190">
        <f t="shared" si="26"/>
        <v>2.0941527329160609E-3</v>
      </c>
      <c r="F95" s="184">
        <f t="shared" si="29"/>
        <v>0.68465238466968026</v>
      </c>
      <c r="G95" s="23"/>
      <c r="H95" s="155">
        <v>76</v>
      </c>
      <c r="I95" s="156" t="s">
        <v>52</v>
      </c>
      <c r="J95" s="159" t="s">
        <v>1681</v>
      </c>
      <c r="K95" s="63">
        <v>167</v>
      </c>
      <c r="L95" s="162">
        <f t="shared" si="27"/>
        <v>8.9374113617510904E-4</v>
      </c>
      <c r="M95" s="163">
        <f t="shared" si="30"/>
        <v>0.9769286345026893</v>
      </c>
      <c r="N95" s="23"/>
      <c r="O95" s="155">
        <v>76</v>
      </c>
      <c r="P95" s="156" t="s">
        <v>917</v>
      </c>
      <c r="Q95" s="159" t="s">
        <v>751</v>
      </c>
      <c r="R95" s="63">
        <v>41</v>
      </c>
      <c r="S95" s="162">
        <f t="shared" si="31"/>
        <v>2.0922637272912841E-3</v>
      </c>
      <c r="T95" s="163">
        <f t="shared" si="37"/>
        <v>0.99525413349663194</v>
      </c>
      <c r="U95" s="43"/>
      <c r="V95" s="155">
        <v>76</v>
      </c>
      <c r="W95" s="156" t="s">
        <v>58</v>
      </c>
      <c r="X95" s="159" t="s">
        <v>1746</v>
      </c>
      <c r="Y95" s="63">
        <v>99</v>
      </c>
      <c r="Z95" s="162">
        <f t="shared" si="32"/>
        <v>2.1395690605346762E-3</v>
      </c>
      <c r="AA95" s="163">
        <f t="shared" si="38"/>
        <v>0.90183916491971183</v>
      </c>
      <c r="AB95" s="43"/>
      <c r="AC95" s="23"/>
      <c r="AD95" s="23"/>
      <c r="AE95" s="23"/>
      <c r="AF95" s="23"/>
      <c r="AG95" s="23"/>
      <c r="AH95" s="23"/>
      <c r="AI95" s="52"/>
      <c r="AJ95" s="155">
        <v>76</v>
      </c>
      <c r="AK95" s="156" t="s">
        <v>61</v>
      </c>
      <c r="AL95" s="159" t="s">
        <v>830</v>
      </c>
      <c r="AM95" s="63">
        <v>24</v>
      </c>
      <c r="AN95" s="162">
        <f t="shared" si="33"/>
        <v>1.1511343469710778E-3</v>
      </c>
      <c r="AO95" s="163">
        <f t="shared" si="39"/>
        <v>0.98848865653028906</v>
      </c>
      <c r="AP95" s="52"/>
      <c r="AQ95" s="155">
        <v>76</v>
      </c>
      <c r="AR95" s="156" t="s">
        <v>64</v>
      </c>
      <c r="AS95" s="159" t="s">
        <v>1726</v>
      </c>
      <c r="AT95" s="63">
        <v>64</v>
      </c>
      <c r="AU95" s="162">
        <f t="shared" si="34"/>
        <v>1.803680635797424E-3</v>
      </c>
      <c r="AV95" s="163">
        <f t="shared" si="40"/>
        <v>0.95947355071442653</v>
      </c>
      <c r="AW95" s="74"/>
      <c r="AX95" s="155">
        <v>76</v>
      </c>
      <c r="AY95" s="156" t="s">
        <v>72</v>
      </c>
      <c r="AZ95" s="159" t="s">
        <v>366</v>
      </c>
      <c r="BA95" s="63">
        <v>219</v>
      </c>
      <c r="BB95" s="162">
        <f t="shared" si="35"/>
        <v>3.377857297097202E-3</v>
      </c>
      <c r="BC95" s="163">
        <f t="shared" si="41"/>
        <v>0.82287071598235506</v>
      </c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.75" customHeight="1">
      <c r="A96" s="155">
        <f t="shared" si="28"/>
        <v>77</v>
      </c>
      <c r="B96" s="156" t="s">
        <v>52</v>
      </c>
      <c r="C96" s="159" t="s">
        <v>1516</v>
      </c>
      <c r="D96" s="63">
        <v>893</v>
      </c>
      <c r="E96" s="190">
        <f t="shared" si="26"/>
        <v>2.0871410608192436E-3</v>
      </c>
      <c r="F96" s="184">
        <f t="shared" si="29"/>
        <v>0.68673952573049946</v>
      </c>
      <c r="G96" s="23"/>
      <c r="H96" s="155">
        <v>77</v>
      </c>
      <c r="I96" s="156" t="s">
        <v>52</v>
      </c>
      <c r="J96" s="159" t="s">
        <v>416</v>
      </c>
      <c r="K96" s="63">
        <v>166</v>
      </c>
      <c r="L96" s="162">
        <f t="shared" si="27"/>
        <v>8.8838939284471917E-4</v>
      </c>
      <c r="M96" s="163">
        <f t="shared" si="30"/>
        <v>0.97781702389553404</v>
      </c>
      <c r="N96" s="23"/>
      <c r="O96" s="155">
        <v>77</v>
      </c>
      <c r="P96" s="156" t="s">
        <v>917</v>
      </c>
      <c r="Q96" s="159" t="s">
        <v>801</v>
      </c>
      <c r="R96" s="63">
        <v>37</v>
      </c>
      <c r="S96" s="162">
        <f t="shared" si="31"/>
        <v>1.8881404368238416E-3</v>
      </c>
      <c r="T96" s="163">
        <f t="shared" si="37"/>
        <v>0.99714227393345578</v>
      </c>
      <c r="U96" s="43"/>
      <c r="V96" s="155">
        <v>77</v>
      </c>
      <c r="W96" s="156" t="s">
        <v>58</v>
      </c>
      <c r="X96" s="159" t="s">
        <v>520</v>
      </c>
      <c r="Y96" s="63">
        <v>98</v>
      </c>
      <c r="Z96" s="162">
        <f t="shared" si="32"/>
        <v>2.1179572518424065E-3</v>
      </c>
      <c r="AA96" s="163">
        <f t="shared" si="38"/>
        <v>0.90395712217155422</v>
      </c>
      <c r="AB96" s="43"/>
      <c r="AC96" s="23"/>
      <c r="AD96" s="23"/>
      <c r="AE96" s="23"/>
      <c r="AF96" s="23"/>
      <c r="AG96" s="23"/>
      <c r="AH96" s="23"/>
      <c r="AI96" s="52"/>
      <c r="AJ96" s="155">
        <v>77</v>
      </c>
      <c r="AK96" s="156" t="s">
        <v>61</v>
      </c>
      <c r="AL96" s="159" t="s">
        <v>851</v>
      </c>
      <c r="AM96" s="63">
        <v>24</v>
      </c>
      <c r="AN96" s="162">
        <f t="shared" si="33"/>
        <v>1.1511343469710778E-3</v>
      </c>
      <c r="AO96" s="163">
        <f t="shared" si="39"/>
        <v>0.98963979087726017</v>
      </c>
      <c r="AP96" s="52"/>
      <c r="AQ96" s="155">
        <v>77</v>
      </c>
      <c r="AR96" s="156" t="s">
        <v>64</v>
      </c>
      <c r="AS96" s="159" t="s">
        <v>669</v>
      </c>
      <c r="AT96" s="63">
        <v>62</v>
      </c>
      <c r="AU96" s="162">
        <f t="shared" si="34"/>
        <v>1.7473156159287545E-3</v>
      </c>
      <c r="AV96" s="163">
        <f t="shared" si="40"/>
        <v>0.96122086633035531</v>
      </c>
      <c r="AW96" s="74"/>
      <c r="AX96" s="155">
        <v>77</v>
      </c>
      <c r="AY96" s="156" t="s">
        <v>72</v>
      </c>
      <c r="AZ96" s="159" t="s">
        <v>327</v>
      </c>
      <c r="BA96" s="63">
        <v>218</v>
      </c>
      <c r="BB96" s="162">
        <f t="shared" si="35"/>
        <v>3.3624332911743838E-3</v>
      </c>
      <c r="BC96" s="163">
        <f t="shared" si="41"/>
        <v>0.82623314927352942</v>
      </c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.75" customHeight="1">
      <c r="A97" s="155">
        <f t="shared" si="28"/>
        <v>78</v>
      </c>
      <c r="B97" s="156" t="s">
        <v>52</v>
      </c>
      <c r="C97" s="159" t="s">
        <v>1689</v>
      </c>
      <c r="D97" s="63">
        <v>879</v>
      </c>
      <c r="E97" s="190">
        <f t="shared" si="26"/>
        <v>2.0544199243674303E-3</v>
      </c>
      <c r="F97" s="184">
        <f t="shared" si="29"/>
        <v>0.68879394565486685</v>
      </c>
      <c r="G97" s="23"/>
      <c r="H97" s="155">
        <v>78</v>
      </c>
      <c r="I97" s="156" t="s">
        <v>52</v>
      </c>
      <c r="J97" s="159" t="s">
        <v>354</v>
      </c>
      <c r="K97" s="63">
        <v>158</v>
      </c>
      <c r="L97" s="162">
        <f t="shared" si="27"/>
        <v>8.4557544620160018E-4</v>
      </c>
      <c r="M97" s="163">
        <f t="shared" si="30"/>
        <v>0.97866259934173561</v>
      </c>
      <c r="N97" s="23"/>
      <c r="O97" s="155">
        <v>78</v>
      </c>
      <c r="P97" s="156" t="s">
        <v>917</v>
      </c>
      <c r="Q97" s="159" t="s">
        <v>1737</v>
      </c>
      <c r="R97" s="63">
        <v>36</v>
      </c>
      <c r="S97" s="162">
        <f t="shared" si="31"/>
        <v>1.837109614206981E-3</v>
      </c>
      <c r="T97" s="163">
        <f t="shared" si="37"/>
        <v>0.9989793835476628</v>
      </c>
      <c r="U97" s="43"/>
      <c r="V97" s="155">
        <v>78</v>
      </c>
      <c r="W97" s="156" t="s">
        <v>58</v>
      </c>
      <c r="X97" s="159" t="s">
        <v>1502</v>
      </c>
      <c r="Y97" s="63">
        <v>96</v>
      </c>
      <c r="Z97" s="162">
        <f t="shared" si="32"/>
        <v>2.0747336344578678E-3</v>
      </c>
      <c r="AA97" s="163">
        <f t="shared" si="38"/>
        <v>0.90603185580601209</v>
      </c>
      <c r="AB97" s="43"/>
      <c r="AC97" s="23"/>
      <c r="AD97" s="23"/>
      <c r="AE97" s="23"/>
      <c r="AF97" s="23"/>
      <c r="AG97" s="23"/>
      <c r="AH97" s="23"/>
      <c r="AI97" s="52"/>
      <c r="AJ97" s="155">
        <v>78</v>
      </c>
      <c r="AK97" s="156" t="s">
        <v>61</v>
      </c>
      <c r="AL97" s="159" t="s">
        <v>900</v>
      </c>
      <c r="AM97" s="63">
        <v>23</v>
      </c>
      <c r="AN97" s="162">
        <f t="shared" si="33"/>
        <v>1.1031704158472829E-3</v>
      </c>
      <c r="AO97" s="163">
        <f t="shared" si="39"/>
        <v>0.99074296129310746</v>
      </c>
      <c r="AP97" s="52"/>
      <c r="AQ97" s="155">
        <v>78</v>
      </c>
      <c r="AR97" s="156" t="s">
        <v>64</v>
      </c>
      <c r="AS97" s="159" t="s">
        <v>1772</v>
      </c>
      <c r="AT97" s="63">
        <v>61</v>
      </c>
      <c r="AU97" s="162">
        <f t="shared" si="34"/>
        <v>1.7191331059944199E-3</v>
      </c>
      <c r="AV97" s="163">
        <f t="shared" si="40"/>
        <v>0.96293999943634978</v>
      </c>
      <c r="AW97" s="74"/>
      <c r="AX97" s="155">
        <v>78</v>
      </c>
      <c r="AY97" s="156" t="s">
        <v>72</v>
      </c>
      <c r="AZ97" s="159" t="s">
        <v>326</v>
      </c>
      <c r="BA97" s="63">
        <v>216</v>
      </c>
      <c r="BB97" s="162">
        <f t="shared" si="35"/>
        <v>3.3315852793287474E-3</v>
      </c>
      <c r="BC97" s="163">
        <f t="shared" si="41"/>
        <v>0.82956473455285817</v>
      </c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 ht="18.75" customHeight="1">
      <c r="A98" s="155">
        <f t="shared" si="28"/>
        <v>79</v>
      </c>
      <c r="B98" s="156" t="s">
        <v>72</v>
      </c>
      <c r="C98" s="159" t="s">
        <v>141</v>
      </c>
      <c r="D98" s="63">
        <v>859</v>
      </c>
      <c r="E98" s="190">
        <f t="shared" si="26"/>
        <v>2.0076754437219823E-3</v>
      </c>
      <c r="F98" s="184">
        <f t="shared" si="29"/>
        <v>0.69080162109858878</v>
      </c>
      <c r="G98" s="23"/>
      <c r="H98" s="155">
        <v>79</v>
      </c>
      <c r="I98" s="156" t="s">
        <v>52</v>
      </c>
      <c r="J98" s="159" t="s">
        <v>1661</v>
      </c>
      <c r="K98" s="63">
        <v>155</v>
      </c>
      <c r="L98" s="162">
        <f t="shared" si="27"/>
        <v>8.2952021621043057E-4</v>
      </c>
      <c r="M98" s="163">
        <f t="shared" si="30"/>
        <v>0.97949211955794602</v>
      </c>
      <c r="N98" s="23"/>
      <c r="O98" s="155">
        <v>79</v>
      </c>
      <c r="P98" s="156" t="s">
        <v>917</v>
      </c>
      <c r="Q98" s="159" t="s">
        <v>839</v>
      </c>
      <c r="R98" s="63">
        <v>20</v>
      </c>
      <c r="S98" s="162">
        <f t="shared" si="31"/>
        <v>1.0206164523372118E-3</v>
      </c>
      <c r="T98" s="163">
        <f t="shared" si="37"/>
        <v>1</v>
      </c>
      <c r="U98" s="43"/>
      <c r="V98" s="155">
        <v>79</v>
      </c>
      <c r="W98" s="156" t="s">
        <v>58</v>
      </c>
      <c r="X98" s="159" t="s">
        <v>1536</v>
      </c>
      <c r="Y98" s="63">
        <v>96</v>
      </c>
      <c r="Z98" s="162">
        <f t="shared" si="32"/>
        <v>2.0747336344578678E-3</v>
      </c>
      <c r="AA98" s="163">
        <f t="shared" si="38"/>
        <v>0.90810658944046996</v>
      </c>
      <c r="AB98" s="43"/>
      <c r="AC98" s="23"/>
      <c r="AD98" s="23"/>
      <c r="AE98" s="23"/>
      <c r="AF98" s="23"/>
      <c r="AG98" s="23"/>
      <c r="AH98" s="23"/>
      <c r="AI98" s="52"/>
      <c r="AJ98" s="155">
        <v>79</v>
      </c>
      <c r="AK98" s="156" t="s">
        <v>61</v>
      </c>
      <c r="AL98" s="159" t="s">
        <v>1640</v>
      </c>
      <c r="AM98" s="63">
        <v>23</v>
      </c>
      <c r="AN98" s="162">
        <f t="shared" si="33"/>
        <v>1.1031704158472829E-3</v>
      </c>
      <c r="AO98" s="163">
        <f t="shared" si="39"/>
        <v>0.99184613170895475</v>
      </c>
      <c r="AP98" s="52"/>
      <c r="AQ98" s="155">
        <v>79</v>
      </c>
      <c r="AR98" s="156" t="s">
        <v>64</v>
      </c>
      <c r="AS98" s="159" t="s">
        <v>1478</v>
      </c>
      <c r="AT98" s="63">
        <v>60</v>
      </c>
      <c r="AU98" s="162">
        <f t="shared" si="34"/>
        <v>1.6909505960600851E-3</v>
      </c>
      <c r="AV98" s="163">
        <f t="shared" si="40"/>
        <v>0.96463095003240984</v>
      </c>
      <c r="AW98" s="74"/>
      <c r="AX98" s="155">
        <v>79</v>
      </c>
      <c r="AY98" s="156" t="s">
        <v>72</v>
      </c>
      <c r="AZ98" s="159" t="s">
        <v>294</v>
      </c>
      <c r="BA98" s="63">
        <v>209</v>
      </c>
      <c r="BB98" s="162">
        <f t="shared" si="35"/>
        <v>3.2236172378690194E-3</v>
      </c>
      <c r="BC98" s="163">
        <f t="shared" si="41"/>
        <v>0.83278835179072719</v>
      </c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.75" customHeight="1">
      <c r="A99" s="155">
        <f t="shared" si="28"/>
        <v>80</v>
      </c>
      <c r="B99" s="156" t="s">
        <v>52</v>
      </c>
      <c r="C99" s="159" t="s">
        <v>147</v>
      </c>
      <c r="D99" s="63">
        <v>858</v>
      </c>
      <c r="E99" s="190">
        <f t="shared" si="26"/>
        <v>2.0053382196897102E-3</v>
      </c>
      <c r="F99" s="184">
        <f t="shared" si="29"/>
        <v>0.69280695931827851</v>
      </c>
      <c r="G99" s="23"/>
      <c r="H99" s="155">
        <v>80</v>
      </c>
      <c r="I99" s="156" t="s">
        <v>52</v>
      </c>
      <c r="J99" s="159" t="s">
        <v>491</v>
      </c>
      <c r="K99" s="63">
        <v>153</v>
      </c>
      <c r="L99" s="162">
        <f t="shared" si="27"/>
        <v>8.1881672954965082E-4</v>
      </c>
      <c r="M99" s="163">
        <f t="shared" si="30"/>
        <v>0.98031093628749566</v>
      </c>
      <c r="N99" s="23"/>
      <c r="O99" s="228" t="s">
        <v>912</v>
      </c>
      <c r="P99" s="228"/>
      <c r="Q99" s="228"/>
      <c r="R99" s="164">
        <f>SUM(R20:R98)</f>
        <v>19596</v>
      </c>
      <c r="S99" s="171">
        <f t="shared" si="31"/>
        <v>1</v>
      </c>
      <c r="T99" s="165"/>
      <c r="U99" s="43"/>
      <c r="V99" s="155">
        <v>80</v>
      </c>
      <c r="W99" s="156" t="s">
        <v>58</v>
      </c>
      <c r="X99" s="159" t="s">
        <v>568</v>
      </c>
      <c r="Y99" s="63">
        <v>96</v>
      </c>
      <c r="Z99" s="162">
        <f t="shared" si="32"/>
        <v>2.0747336344578678E-3</v>
      </c>
      <c r="AA99" s="163">
        <f t="shared" si="38"/>
        <v>0.91018132307492783</v>
      </c>
      <c r="AB99" s="43"/>
      <c r="AC99" s="23"/>
      <c r="AD99" s="23"/>
      <c r="AE99" s="23"/>
      <c r="AF99" s="23"/>
      <c r="AG99" s="23"/>
      <c r="AH99" s="23"/>
      <c r="AI99" s="52"/>
      <c r="AJ99" s="155">
        <v>80</v>
      </c>
      <c r="AK99" s="156" t="s">
        <v>61</v>
      </c>
      <c r="AL99" s="159" t="s">
        <v>1590</v>
      </c>
      <c r="AM99" s="63">
        <v>19</v>
      </c>
      <c r="AN99" s="162">
        <f t="shared" si="33"/>
        <v>9.1131469135210326E-4</v>
      </c>
      <c r="AO99" s="163">
        <f t="shared" si="39"/>
        <v>0.99275744640030683</v>
      </c>
      <c r="AP99" s="52"/>
      <c r="AQ99" s="155">
        <v>80</v>
      </c>
      <c r="AR99" s="156" t="s">
        <v>64</v>
      </c>
      <c r="AS99" s="159" t="s">
        <v>1558</v>
      </c>
      <c r="AT99" s="63">
        <v>56</v>
      </c>
      <c r="AU99" s="162">
        <f t="shared" si="34"/>
        <v>1.5782205563227461E-3</v>
      </c>
      <c r="AV99" s="163">
        <f t="shared" si="40"/>
        <v>0.96620917058873257</v>
      </c>
      <c r="AW99" s="74"/>
      <c r="AX99" s="155">
        <v>80</v>
      </c>
      <c r="AY99" s="156" t="s">
        <v>72</v>
      </c>
      <c r="AZ99" s="159" t="s">
        <v>348</v>
      </c>
      <c r="BA99" s="63">
        <v>209</v>
      </c>
      <c r="BB99" s="162">
        <f t="shared" si="35"/>
        <v>3.2236172378690194E-3</v>
      </c>
      <c r="BC99" s="163">
        <f t="shared" si="41"/>
        <v>0.8360119690285962</v>
      </c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ht="18.75" customHeight="1">
      <c r="A100" s="155">
        <f t="shared" si="28"/>
        <v>81</v>
      </c>
      <c r="B100" s="156" t="s">
        <v>72</v>
      </c>
      <c r="C100" s="159" t="s">
        <v>1707</v>
      </c>
      <c r="D100" s="63">
        <v>857</v>
      </c>
      <c r="E100" s="190">
        <f t="shared" si="26"/>
        <v>2.0030009956574376E-3</v>
      </c>
      <c r="F100" s="184">
        <f t="shared" si="29"/>
        <v>0.69480996031393594</v>
      </c>
      <c r="G100" s="23"/>
      <c r="H100" s="155">
        <v>81</v>
      </c>
      <c r="I100" s="156" t="s">
        <v>52</v>
      </c>
      <c r="J100" s="159" t="s">
        <v>1611</v>
      </c>
      <c r="K100" s="63">
        <v>144</v>
      </c>
      <c r="L100" s="162">
        <f t="shared" si="27"/>
        <v>7.7065103957614197E-4</v>
      </c>
      <c r="M100" s="163">
        <f t="shared" si="30"/>
        <v>0.98108158732707185</v>
      </c>
      <c r="N100" s="23"/>
      <c r="O100" s="23"/>
      <c r="P100" s="23"/>
      <c r="Q100" s="23"/>
      <c r="R100" s="23"/>
      <c r="S100" s="23"/>
      <c r="T100" s="23"/>
      <c r="U100" s="43"/>
      <c r="V100" s="155">
        <v>81</v>
      </c>
      <c r="W100" s="156" t="s">
        <v>58</v>
      </c>
      <c r="X100" s="159" t="s">
        <v>1645</v>
      </c>
      <c r="Y100" s="63">
        <v>94</v>
      </c>
      <c r="Z100" s="162">
        <f t="shared" si="32"/>
        <v>2.0315100170733287E-3</v>
      </c>
      <c r="AA100" s="163">
        <f t="shared" si="38"/>
        <v>0.91221283309200119</v>
      </c>
      <c r="AB100" s="43"/>
      <c r="AC100" s="23"/>
      <c r="AD100" s="23"/>
      <c r="AE100" s="23"/>
      <c r="AF100" s="23"/>
      <c r="AG100" s="23"/>
      <c r="AH100" s="23"/>
      <c r="AI100" s="52"/>
      <c r="AJ100" s="155">
        <v>81</v>
      </c>
      <c r="AK100" s="156" t="s">
        <v>61</v>
      </c>
      <c r="AL100" s="159" t="s">
        <v>881</v>
      </c>
      <c r="AM100" s="63">
        <v>19</v>
      </c>
      <c r="AN100" s="162">
        <f t="shared" si="33"/>
        <v>9.1131469135210326E-4</v>
      </c>
      <c r="AO100" s="163">
        <f t="shared" si="39"/>
        <v>0.99366876109165891</v>
      </c>
      <c r="AP100" s="52"/>
      <c r="AQ100" s="155">
        <v>81</v>
      </c>
      <c r="AR100" s="156" t="s">
        <v>64</v>
      </c>
      <c r="AS100" s="159" t="s">
        <v>772</v>
      </c>
      <c r="AT100" s="63">
        <v>56</v>
      </c>
      <c r="AU100" s="162">
        <f t="shared" si="34"/>
        <v>1.5782205563227461E-3</v>
      </c>
      <c r="AV100" s="163">
        <f t="shared" si="40"/>
        <v>0.9677873911450553</v>
      </c>
      <c r="AW100" s="74"/>
      <c r="AX100" s="155">
        <v>81</v>
      </c>
      <c r="AY100" s="156" t="s">
        <v>72</v>
      </c>
      <c r="AZ100" s="159" t="s">
        <v>281</v>
      </c>
      <c r="BA100" s="63">
        <v>207</v>
      </c>
      <c r="BB100" s="162">
        <f t="shared" si="35"/>
        <v>3.192769226023383E-3</v>
      </c>
      <c r="BC100" s="163">
        <f t="shared" si="41"/>
        <v>0.83920473825461961</v>
      </c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</row>
    <row r="101" spans="1:75" ht="18.75" customHeight="1">
      <c r="A101" s="155">
        <f t="shared" si="28"/>
        <v>82</v>
      </c>
      <c r="B101" s="156" t="s">
        <v>72</v>
      </c>
      <c r="C101" s="159" t="s">
        <v>1517</v>
      </c>
      <c r="D101" s="63">
        <v>834</v>
      </c>
      <c r="E101" s="190">
        <f t="shared" si="26"/>
        <v>1.9492448429151727E-3</v>
      </c>
      <c r="F101" s="184">
        <f t="shared" si="29"/>
        <v>0.69675920515685108</v>
      </c>
      <c r="G101" s="23"/>
      <c r="H101" s="155">
        <v>82</v>
      </c>
      <c r="I101" s="156" t="s">
        <v>52</v>
      </c>
      <c r="J101" s="159" t="s">
        <v>441</v>
      </c>
      <c r="K101" s="63">
        <v>135</v>
      </c>
      <c r="L101" s="162">
        <f t="shared" si="27"/>
        <v>7.2248534960263301E-4</v>
      </c>
      <c r="M101" s="163">
        <f t="shared" si="30"/>
        <v>0.98180407267667447</v>
      </c>
      <c r="N101" s="23"/>
      <c r="O101" s="23"/>
      <c r="P101" s="23"/>
      <c r="Q101" s="23"/>
      <c r="R101" s="23"/>
      <c r="S101" s="23"/>
      <c r="T101" s="23"/>
      <c r="U101" s="43"/>
      <c r="V101" s="155">
        <v>82</v>
      </c>
      <c r="W101" s="156" t="s">
        <v>58</v>
      </c>
      <c r="X101" s="159" t="s">
        <v>612</v>
      </c>
      <c r="Y101" s="63">
        <v>90</v>
      </c>
      <c r="Z101" s="162">
        <f t="shared" si="32"/>
        <v>1.9450627823042511E-3</v>
      </c>
      <c r="AA101" s="163">
        <f t="shared" si="38"/>
        <v>0.9141578958743054</v>
      </c>
      <c r="AB101" s="43"/>
      <c r="AC101" s="23"/>
      <c r="AD101" s="23"/>
      <c r="AE101" s="23"/>
      <c r="AF101" s="23"/>
      <c r="AG101" s="23"/>
      <c r="AH101" s="23"/>
      <c r="AI101" s="52"/>
      <c r="AJ101" s="155">
        <v>82</v>
      </c>
      <c r="AK101" s="156" t="s">
        <v>61</v>
      </c>
      <c r="AL101" s="159" t="s">
        <v>815</v>
      </c>
      <c r="AM101" s="63">
        <v>18</v>
      </c>
      <c r="AN101" s="162">
        <f t="shared" si="33"/>
        <v>8.6335076022830829E-4</v>
      </c>
      <c r="AO101" s="163">
        <f t="shared" si="39"/>
        <v>0.99453211185188717</v>
      </c>
      <c r="AP101" s="52"/>
      <c r="AQ101" s="155">
        <v>82</v>
      </c>
      <c r="AR101" s="156" t="s">
        <v>64</v>
      </c>
      <c r="AS101" s="159" t="s">
        <v>637</v>
      </c>
      <c r="AT101" s="63">
        <v>54</v>
      </c>
      <c r="AU101" s="162">
        <f t="shared" si="34"/>
        <v>1.5218555364540766E-3</v>
      </c>
      <c r="AV101" s="163">
        <f t="shared" si="40"/>
        <v>0.96930924668150942</v>
      </c>
      <c r="AW101" s="74"/>
      <c r="AX101" s="155">
        <v>82</v>
      </c>
      <c r="AY101" s="156" t="s">
        <v>72</v>
      </c>
      <c r="AZ101" s="159" t="s">
        <v>340</v>
      </c>
      <c r="BA101" s="63">
        <v>204</v>
      </c>
      <c r="BB101" s="162">
        <f t="shared" si="35"/>
        <v>3.1464972082549279E-3</v>
      </c>
      <c r="BC101" s="163">
        <f t="shared" si="41"/>
        <v>0.84235123546287449</v>
      </c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 ht="18.75" customHeight="1">
      <c r="A102" s="155">
        <f t="shared" si="28"/>
        <v>83</v>
      </c>
      <c r="B102" s="156" t="s">
        <v>58</v>
      </c>
      <c r="C102" s="159" t="s">
        <v>144</v>
      </c>
      <c r="D102" s="63">
        <v>811</v>
      </c>
      <c r="E102" s="190">
        <f t="shared" si="26"/>
        <v>1.8954886901729078E-3</v>
      </c>
      <c r="F102" s="184">
        <f t="shared" si="29"/>
        <v>0.69865469384702394</v>
      </c>
      <c r="G102" s="23"/>
      <c r="H102" s="155">
        <v>83</v>
      </c>
      <c r="I102" s="156" t="s">
        <v>52</v>
      </c>
      <c r="J102" s="159" t="s">
        <v>555</v>
      </c>
      <c r="K102" s="63">
        <v>118</v>
      </c>
      <c r="L102" s="162">
        <f t="shared" si="27"/>
        <v>6.3150571298600518E-4</v>
      </c>
      <c r="M102" s="163">
        <f t="shared" si="30"/>
        <v>0.98243557838966045</v>
      </c>
      <c r="N102" s="23"/>
      <c r="O102" s="23"/>
      <c r="P102" s="23"/>
      <c r="Q102" s="23"/>
      <c r="R102" s="23"/>
      <c r="S102" s="23"/>
      <c r="T102" s="23"/>
      <c r="U102" s="43"/>
      <c r="V102" s="155">
        <v>83</v>
      </c>
      <c r="W102" s="156" t="s">
        <v>58</v>
      </c>
      <c r="X102" s="159" t="s">
        <v>1697</v>
      </c>
      <c r="Y102" s="63">
        <v>90</v>
      </c>
      <c r="Z102" s="162">
        <f t="shared" si="32"/>
        <v>1.9450627823042511E-3</v>
      </c>
      <c r="AA102" s="163">
        <f t="shared" si="38"/>
        <v>0.91610295865660962</v>
      </c>
      <c r="AB102" s="43"/>
      <c r="AC102" s="23"/>
      <c r="AD102" s="23"/>
      <c r="AE102" s="23"/>
      <c r="AF102" s="23"/>
      <c r="AG102" s="23"/>
      <c r="AH102" s="23"/>
      <c r="AI102" s="52"/>
      <c r="AJ102" s="155">
        <v>83</v>
      </c>
      <c r="AK102" s="156" t="s">
        <v>61</v>
      </c>
      <c r="AL102" s="159" t="s">
        <v>907</v>
      </c>
      <c r="AM102" s="63">
        <v>18</v>
      </c>
      <c r="AN102" s="162">
        <f t="shared" si="33"/>
        <v>8.6335076022830829E-4</v>
      </c>
      <c r="AO102" s="163">
        <f t="shared" si="39"/>
        <v>0.99539546261211542</v>
      </c>
      <c r="AP102" s="52"/>
      <c r="AQ102" s="155">
        <v>83</v>
      </c>
      <c r="AR102" s="156" t="s">
        <v>64</v>
      </c>
      <c r="AS102" s="159" t="s">
        <v>1518</v>
      </c>
      <c r="AT102" s="63">
        <v>52</v>
      </c>
      <c r="AU102" s="162">
        <f t="shared" si="34"/>
        <v>1.4654905165854071E-3</v>
      </c>
      <c r="AV102" s="163">
        <f t="shared" si="40"/>
        <v>0.97077473719809482</v>
      </c>
      <c r="AW102" s="74"/>
      <c r="AX102" s="155">
        <v>83</v>
      </c>
      <c r="AY102" s="156" t="s">
        <v>72</v>
      </c>
      <c r="AZ102" s="159" t="s">
        <v>1814</v>
      </c>
      <c r="BA102" s="63">
        <v>202</v>
      </c>
      <c r="BB102" s="162">
        <f t="shared" si="35"/>
        <v>3.1156491964092915E-3</v>
      </c>
      <c r="BC102" s="163">
        <f t="shared" si="41"/>
        <v>0.84546688465928377</v>
      </c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</row>
    <row r="103" spans="1:75" ht="18.75" customHeight="1">
      <c r="A103" s="155">
        <f t="shared" si="28"/>
        <v>84</v>
      </c>
      <c r="B103" s="156" t="s">
        <v>72</v>
      </c>
      <c r="C103" s="159" t="s">
        <v>140</v>
      </c>
      <c r="D103" s="63">
        <v>805</v>
      </c>
      <c r="E103" s="190">
        <f t="shared" si="26"/>
        <v>1.8814653459792736E-3</v>
      </c>
      <c r="F103" s="184">
        <f t="shared" si="29"/>
        <v>0.70053615919300327</v>
      </c>
      <c r="G103" s="23"/>
      <c r="H103" s="155">
        <v>84</v>
      </c>
      <c r="I103" s="156" t="s">
        <v>52</v>
      </c>
      <c r="J103" s="159" t="s">
        <v>676</v>
      </c>
      <c r="K103" s="63">
        <v>112</v>
      </c>
      <c r="L103" s="162">
        <f t="shared" si="27"/>
        <v>5.9939525300366594E-4</v>
      </c>
      <c r="M103" s="163">
        <f t="shared" si="30"/>
        <v>0.98303497364266412</v>
      </c>
      <c r="N103" s="23"/>
      <c r="O103" s="23"/>
      <c r="P103" s="23"/>
      <c r="Q103" s="23"/>
      <c r="R103" s="23"/>
      <c r="S103" s="23"/>
      <c r="T103" s="23"/>
      <c r="U103" s="43"/>
      <c r="V103" s="155">
        <v>84</v>
      </c>
      <c r="W103" s="156" t="s">
        <v>58</v>
      </c>
      <c r="X103" s="159" t="s">
        <v>565</v>
      </c>
      <c r="Y103" s="63">
        <v>85</v>
      </c>
      <c r="Z103" s="162">
        <f t="shared" si="32"/>
        <v>1.8370037388429038E-3</v>
      </c>
      <c r="AA103" s="163">
        <f t="shared" si="38"/>
        <v>0.9179399623954525</v>
      </c>
      <c r="AB103" s="43"/>
      <c r="AC103" s="23"/>
      <c r="AD103" s="23"/>
      <c r="AE103" s="23"/>
      <c r="AF103" s="23"/>
      <c r="AG103" s="23"/>
      <c r="AH103" s="23"/>
      <c r="AI103" s="52"/>
      <c r="AJ103" s="155">
        <v>84</v>
      </c>
      <c r="AK103" s="156" t="s">
        <v>61</v>
      </c>
      <c r="AL103" s="159" t="s">
        <v>1749</v>
      </c>
      <c r="AM103" s="63">
        <v>18</v>
      </c>
      <c r="AN103" s="162">
        <f t="shared" si="33"/>
        <v>8.6335076022830829E-4</v>
      </c>
      <c r="AO103" s="163">
        <f t="shared" si="39"/>
        <v>0.99625881337234368</v>
      </c>
      <c r="AP103" s="52"/>
      <c r="AQ103" s="155">
        <v>84</v>
      </c>
      <c r="AR103" s="156" t="s">
        <v>64</v>
      </c>
      <c r="AS103" s="159" t="s">
        <v>897</v>
      </c>
      <c r="AT103" s="63">
        <v>50</v>
      </c>
      <c r="AU103" s="162">
        <f t="shared" si="34"/>
        <v>1.4091254967167376E-3</v>
      </c>
      <c r="AV103" s="163">
        <f t="shared" si="40"/>
        <v>0.97218386269481161</v>
      </c>
      <c r="AW103" s="74"/>
      <c r="AX103" s="155">
        <v>84</v>
      </c>
      <c r="AY103" s="156" t="s">
        <v>72</v>
      </c>
      <c r="AZ103" s="159" t="s">
        <v>392</v>
      </c>
      <c r="BA103" s="63">
        <v>198</v>
      </c>
      <c r="BB103" s="162">
        <f t="shared" si="35"/>
        <v>3.0539531727180181E-3</v>
      </c>
      <c r="BC103" s="163">
        <f t="shared" si="41"/>
        <v>0.84852083783200183</v>
      </c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 ht="18.75" customHeight="1">
      <c r="A104" s="155">
        <f t="shared" si="28"/>
        <v>85</v>
      </c>
      <c r="B104" s="156" t="s">
        <v>72</v>
      </c>
      <c r="C104" s="159" t="s">
        <v>1598</v>
      </c>
      <c r="D104" s="63">
        <v>785</v>
      </c>
      <c r="E104" s="190">
        <f t="shared" si="26"/>
        <v>1.8347208653338256E-3</v>
      </c>
      <c r="F104" s="184">
        <f t="shared" si="29"/>
        <v>0.70237088005833714</v>
      </c>
      <c r="G104" s="23"/>
      <c r="H104" s="155">
        <v>85</v>
      </c>
      <c r="I104" s="156" t="s">
        <v>52</v>
      </c>
      <c r="J104" s="159" t="s">
        <v>1588</v>
      </c>
      <c r="K104" s="63">
        <v>110</v>
      </c>
      <c r="L104" s="162">
        <f t="shared" si="27"/>
        <v>5.886917663428862E-4</v>
      </c>
      <c r="M104" s="163">
        <f t="shared" si="30"/>
        <v>0.98362366540900703</v>
      </c>
      <c r="N104" s="23"/>
      <c r="O104" s="23"/>
      <c r="P104" s="23"/>
      <c r="Q104" s="23"/>
      <c r="R104" s="23"/>
      <c r="S104" s="23"/>
      <c r="T104" s="23"/>
      <c r="U104" s="43"/>
      <c r="V104" s="155">
        <v>85</v>
      </c>
      <c r="W104" s="156" t="s">
        <v>58</v>
      </c>
      <c r="X104" s="159" t="s">
        <v>1486</v>
      </c>
      <c r="Y104" s="63">
        <v>84</v>
      </c>
      <c r="Z104" s="162">
        <f t="shared" si="32"/>
        <v>1.8153919301506342E-3</v>
      </c>
      <c r="AA104" s="163">
        <f t="shared" si="38"/>
        <v>0.91975535432560318</v>
      </c>
      <c r="AB104" s="43"/>
      <c r="AC104" s="23"/>
      <c r="AD104" s="23"/>
      <c r="AE104" s="23"/>
      <c r="AF104" s="23"/>
      <c r="AG104" s="23"/>
      <c r="AH104" s="23"/>
      <c r="AI104" s="52"/>
      <c r="AJ104" s="155">
        <v>85</v>
      </c>
      <c r="AK104" s="156" t="s">
        <v>61</v>
      </c>
      <c r="AL104" s="159" t="s">
        <v>899</v>
      </c>
      <c r="AM104" s="63">
        <v>17</v>
      </c>
      <c r="AN104" s="162">
        <f t="shared" si="33"/>
        <v>8.1538682910451343E-4</v>
      </c>
      <c r="AO104" s="163">
        <f t="shared" si="39"/>
        <v>0.99707420020144821</v>
      </c>
      <c r="AP104" s="52"/>
      <c r="AQ104" s="155">
        <v>85</v>
      </c>
      <c r="AR104" s="156" t="s">
        <v>64</v>
      </c>
      <c r="AS104" s="159" t="s">
        <v>1608</v>
      </c>
      <c r="AT104" s="63">
        <v>50</v>
      </c>
      <c r="AU104" s="162">
        <f t="shared" si="34"/>
        <v>1.4091254967167376E-3</v>
      </c>
      <c r="AV104" s="163">
        <f t="shared" si="40"/>
        <v>0.9735929881915284</v>
      </c>
      <c r="AW104" s="74"/>
      <c r="AX104" s="155">
        <v>85</v>
      </c>
      <c r="AY104" s="156" t="s">
        <v>72</v>
      </c>
      <c r="AZ104" s="159" t="s">
        <v>1691</v>
      </c>
      <c r="BA104" s="63">
        <v>195</v>
      </c>
      <c r="BB104" s="162">
        <f t="shared" si="35"/>
        <v>3.0076811549495635E-3</v>
      </c>
      <c r="BC104" s="163">
        <f t="shared" si="41"/>
        <v>0.85152851898695137</v>
      </c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</row>
    <row r="105" spans="1:75" ht="18.75" customHeight="1">
      <c r="A105" s="155">
        <f t="shared" si="28"/>
        <v>86</v>
      </c>
      <c r="B105" s="156" t="s">
        <v>61</v>
      </c>
      <c r="C105" s="159" t="s">
        <v>160</v>
      </c>
      <c r="D105" s="63">
        <v>777</v>
      </c>
      <c r="E105" s="190">
        <f t="shared" si="26"/>
        <v>1.8160230730756466E-3</v>
      </c>
      <c r="F105" s="184">
        <f t="shared" si="29"/>
        <v>0.70418690313141274</v>
      </c>
      <c r="G105" s="23"/>
      <c r="H105" s="155">
        <v>86</v>
      </c>
      <c r="I105" s="156" t="s">
        <v>52</v>
      </c>
      <c r="J105" s="159" t="s">
        <v>466</v>
      </c>
      <c r="K105" s="63">
        <v>108</v>
      </c>
      <c r="L105" s="162">
        <f t="shared" si="27"/>
        <v>5.7798827968210645E-4</v>
      </c>
      <c r="M105" s="163">
        <f t="shared" si="30"/>
        <v>0.98420165368868917</v>
      </c>
      <c r="N105" s="23"/>
      <c r="O105" s="23"/>
      <c r="P105" s="23"/>
      <c r="Q105" s="23"/>
      <c r="R105" s="23"/>
      <c r="S105" s="23"/>
      <c r="T105" s="23"/>
      <c r="U105" s="43"/>
      <c r="V105" s="155">
        <v>86</v>
      </c>
      <c r="W105" s="156" t="s">
        <v>58</v>
      </c>
      <c r="X105" s="159" t="s">
        <v>1676</v>
      </c>
      <c r="Y105" s="63">
        <v>83</v>
      </c>
      <c r="Z105" s="162">
        <f t="shared" si="32"/>
        <v>1.7937801214583649E-3</v>
      </c>
      <c r="AA105" s="163">
        <f t="shared" si="38"/>
        <v>0.92154913444706155</v>
      </c>
      <c r="AB105" s="43"/>
      <c r="AC105" s="23"/>
      <c r="AD105" s="23"/>
      <c r="AE105" s="23"/>
      <c r="AF105" s="23"/>
      <c r="AG105" s="23"/>
      <c r="AH105" s="23"/>
      <c r="AI105" s="52"/>
      <c r="AJ105" s="155">
        <v>86</v>
      </c>
      <c r="AK105" s="156" t="s">
        <v>61</v>
      </c>
      <c r="AL105" s="159" t="s">
        <v>1652</v>
      </c>
      <c r="AM105" s="63">
        <v>16</v>
      </c>
      <c r="AN105" s="162">
        <f t="shared" si="33"/>
        <v>7.6742289798071846E-4</v>
      </c>
      <c r="AO105" s="163">
        <f t="shared" si="39"/>
        <v>0.99784162309942892</v>
      </c>
      <c r="AP105" s="52"/>
      <c r="AQ105" s="155">
        <v>86</v>
      </c>
      <c r="AR105" s="156" t="s">
        <v>64</v>
      </c>
      <c r="AS105" s="159" t="s">
        <v>655</v>
      </c>
      <c r="AT105" s="63">
        <v>49</v>
      </c>
      <c r="AU105" s="162">
        <f t="shared" si="34"/>
        <v>1.3809429867824028E-3</v>
      </c>
      <c r="AV105" s="163">
        <f t="shared" si="40"/>
        <v>0.97497393117831077</v>
      </c>
      <c r="AW105" s="74"/>
      <c r="AX105" s="155">
        <v>86</v>
      </c>
      <c r="AY105" s="156" t="s">
        <v>72</v>
      </c>
      <c r="AZ105" s="159" t="s">
        <v>477</v>
      </c>
      <c r="BA105" s="63">
        <v>187</v>
      </c>
      <c r="BB105" s="162">
        <f t="shared" si="35"/>
        <v>2.8842891075670173E-3</v>
      </c>
      <c r="BC105" s="163">
        <f t="shared" si="41"/>
        <v>0.85441280809451836</v>
      </c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.75" customHeight="1">
      <c r="A106" s="155">
        <f t="shared" si="28"/>
        <v>87</v>
      </c>
      <c r="B106" s="156" t="s">
        <v>79</v>
      </c>
      <c r="C106" s="159" t="s">
        <v>1633</v>
      </c>
      <c r="D106" s="63">
        <v>774</v>
      </c>
      <c r="E106" s="190">
        <f t="shared" si="26"/>
        <v>1.8090114009788295E-3</v>
      </c>
      <c r="F106" s="184">
        <f t="shared" si="29"/>
        <v>0.70599591453239152</v>
      </c>
      <c r="G106" s="23"/>
      <c r="H106" s="155">
        <v>87</v>
      </c>
      <c r="I106" s="156" t="s">
        <v>52</v>
      </c>
      <c r="J106" s="159" t="s">
        <v>513</v>
      </c>
      <c r="K106" s="63">
        <v>105</v>
      </c>
      <c r="L106" s="162">
        <f t="shared" si="27"/>
        <v>5.6193304969093683E-4</v>
      </c>
      <c r="M106" s="163">
        <f t="shared" si="30"/>
        <v>0.98476358673838016</v>
      </c>
      <c r="N106" s="23"/>
      <c r="O106" s="23"/>
      <c r="P106" s="23"/>
      <c r="Q106" s="23"/>
      <c r="R106" s="23"/>
      <c r="S106" s="23"/>
      <c r="T106" s="23"/>
      <c r="U106" s="43"/>
      <c r="V106" s="155">
        <v>87</v>
      </c>
      <c r="W106" s="156" t="s">
        <v>58</v>
      </c>
      <c r="X106" s="159" t="s">
        <v>492</v>
      </c>
      <c r="Y106" s="63">
        <v>82</v>
      </c>
      <c r="Z106" s="162">
        <f t="shared" si="32"/>
        <v>1.7721683127660953E-3</v>
      </c>
      <c r="AA106" s="163">
        <f t="shared" si="38"/>
        <v>0.9233213027598276</v>
      </c>
      <c r="AB106" s="43"/>
      <c r="AC106" s="23"/>
      <c r="AD106" s="23"/>
      <c r="AE106" s="23"/>
      <c r="AF106" s="23"/>
      <c r="AG106" s="23"/>
      <c r="AH106" s="23"/>
      <c r="AI106" s="52"/>
      <c r="AJ106" s="155">
        <v>87</v>
      </c>
      <c r="AK106" s="156" t="s">
        <v>61</v>
      </c>
      <c r="AL106" s="159" t="s">
        <v>1662</v>
      </c>
      <c r="AM106" s="63">
        <v>16</v>
      </c>
      <c r="AN106" s="162">
        <f t="shared" si="33"/>
        <v>7.6742289798071846E-4</v>
      </c>
      <c r="AO106" s="163">
        <f t="shared" si="39"/>
        <v>0.99860904599740963</v>
      </c>
      <c r="AP106" s="52"/>
      <c r="AQ106" s="155">
        <v>87</v>
      </c>
      <c r="AR106" s="156" t="s">
        <v>64</v>
      </c>
      <c r="AS106" s="159" t="s">
        <v>1759</v>
      </c>
      <c r="AT106" s="63">
        <v>48</v>
      </c>
      <c r="AU106" s="162">
        <f t="shared" si="34"/>
        <v>1.3527604768480681E-3</v>
      </c>
      <c r="AV106" s="163">
        <f t="shared" si="40"/>
        <v>0.97632669165515884</v>
      </c>
      <c r="AW106" s="74"/>
      <c r="AX106" s="155">
        <v>87</v>
      </c>
      <c r="AY106" s="156" t="s">
        <v>72</v>
      </c>
      <c r="AZ106" s="159" t="s">
        <v>1641</v>
      </c>
      <c r="BA106" s="63">
        <v>184</v>
      </c>
      <c r="BB106" s="162">
        <f t="shared" si="35"/>
        <v>2.8380170897985627E-3</v>
      </c>
      <c r="BC106" s="163">
        <f t="shared" si="41"/>
        <v>0.85725082518431694</v>
      </c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</row>
    <row r="107" spans="1:75" ht="18.75" customHeight="1">
      <c r="A107" s="155">
        <f t="shared" si="28"/>
        <v>88</v>
      </c>
      <c r="B107" s="156" t="s">
        <v>52</v>
      </c>
      <c r="C107" s="159" t="s">
        <v>146</v>
      </c>
      <c r="D107" s="63">
        <v>765</v>
      </c>
      <c r="E107" s="190">
        <f t="shared" si="26"/>
        <v>1.7879763846883779E-3</v>
      </c>
      <c r="F107" s="184">
        <f t="shared" si="29"/>
        <v>0.70778389091707994</v>
      </c>
      <c r="G107" s="23"/>
      <c r="H107" s="155">
        <v>88</v>
      </c>
      <c r="I107" s="156" t="s">
        <v>52</v>
      </c>
      <c r="J107" s="159" t="s">
        <v>584</v>
      </c>
      <c r="K107" s="63">
        <v>100</v>
      </c>
      <c r="L107" s="162">
        <f t="shared" si="27"/>
        <v>5.3517433303898747E-4</v>
      </c>
      <c r="M107" s="163">
        <f t="shared" si="30"/>
        <v>0.98529876107141912</v>
      </c>
      <c r="N107" s="23"/>
      <c r="O107" s="23"/>
      <c r="P107" s="23"/>
      <c r="Q107" s="23"/>
      <c r="R107" s="23"/>
      <c r="S107" s="23"/>
      <c r="T107" s="23"/>
      <c r="U107" s="43"/>
      <c r="V107" s="155">
        <v>88</v>
      </c>
      <c r="W107" s="156" t="s">
        <v>58</v>
      </c>
      <c r="X107" s="159" t="s">
        <v>564</v>
      </c>
      <c r="Y107" s="63">
        <v>82</v>
      </c>
      <c r="Z107" s="162">
        <f t="shared" si="32"/>
        <v>1.7721683127660953E-3</v>
      </c>
      <c r="AA107" s="163">
        <f t="shared" si="38"/>
        <v>0.92509347107259365</v>
      </c>
      <c r="AB107" s="43"/>
      <c r="AC107" s="23"/>
      <c r="AD107" s="23"/>
      <c r="AE107" s="23"/>
      <c r="AF107" s="23"/>
      <c r="AG107" s="23"/>
      <c r="AH107" s="23"/>
      <c r="AI107" s="52"/>
      <c r="AJ107" s="155">
        <v>88</v>
      </c>
      <c r="AK107" s="156" t="s">
        <v>61</v>
      </c>
      <c r="AL107" s="159" t="s">
        <v>1719</v>
      </c>
      <c r="AM107" s="63">
        <v>15</v>
      </c>
      <c r="AN107" s="162">
        <f t="shared" si="33"/>
        <v>7.1945896685692359E-4</v>
      </c>
      <c r="AO107" s="163">
        <f t="shared" si="39"/>
        <v>0.99932850496426651</v>
      </c>
      <c r="AP107" s="52"/>
      <c r="AQ107" s="155">
        <v>88</v>
      </c>
      <c r="AR107" s="156" t="s">
        <v>64</v>
      </c>
      <c r="AS107" s="159" t="s">
        <v>1766</v>
      </c>
      <c r="AT107" s="63">
        <v>46</v>
      </c>
      <c r="AU107" s="162">
        <f t="shared" si="34"/>
        <v>1.2963954569793986E-3</v>
      </c>
      <c r="AV107" s="163">
        <f t="shared" si="40"/>
        <v>0.97762308711213819</v>
      </c>
      <c r="AW107" s="74"/>
      <c r="AX107" s="155">
        <v>88</v>
      </c>
      <c r="AY107" s="156" t="s">
        <v>72</v>
      </c>
      <c r="AZ107" s="159" t="s">
        <v>1564</v>
      </c>
      <c r="BA107" s="63">
        <v>181</v>
      </c>
      <c r="BB107" s="162">
        <f t="shared" si="35"/>
        <v>2.7917450720301076E-3</v>
      </c>
      <c r="BC107" s="163">
        <f t="shared" si="41"/>
        <v>0.86004257025634701</v>
      </c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.75" customHeight="1">
      <c r="A108" s="155">
        <f t="shared" si="28"/>
        <v>89</v>
      </c>
      <c r="B108" s="156" t="s">
        <v>72</v>
      </c>
      <c r="C108" s="159" t="s">
        <v>153</v>
      </c>
      <c r="D108" s="63">
        <v>763</v>
      </c>
      <c r="E108" s="190">
        <f t="shared" si="26"/>
        <v>1.7833019366238331E-3</v>
      </c>
      <c r="F108" s="184">
        <f t="shared" si="29"/>
        <v>0.70956719285370373</v>
      </c>
      <c r="G108" s="23"/>
      <c r="H108" s="155">
        <v>89</v>
      </c>
      <c r="I108" s="156" t="s">
        <v>52</v>
      </c>
      <c r="J108" s="159" t="s">
        <v>567</v>
      </c>
      <c r="K108" s="63">
        <v>100</v>
      </c>
      <c r="L108" s="162">
        <f t="shared" si="27"/>
        <v>5.3517433303898747E-4</v>
      </c>
      <c r="M108" s="163">
        <f t="shared" si="30"/>
        <v>0.98583393540445807</v>
      </c>
      <c r="N108" s="23"/>
      <c r="O108" s="23"/>
      <c r="P108" s="23"/>
      <c r="Q108" s="23"/>
      <c r="R108" s="23"/>
      <c r="S108" s="23"/>
      <c r="T108" s="23"/>
      <c r="U108" s="43"/>
      <c r="V108" s="155">
        <v>89</v>
      </c>
      <c r="W108" s="156" t="s">
        <v>58</v>
      </c>
      <c r="X108" s="159" t="s">
        <v>1703</v>
      </c>
      <c r="Y108" s="63">
        <v>81</v>
      </c>
      <c r="Z108" s="162">
        <f t="shared" si="32"/>
        <v>1.750556504073826E-3</v>
      </c>
      <c r="AA108" s="163">
        <f t="shared" si="38"/>
        <v>0.92684402757666751</v>
      </c>
      <c r="AB108" s="43"/>
      <c r="AC108" s="23"/>
      <c r="AD108" s="23"/>
      <c r="AE108" s="23"/>
      <c r="AF108" s="23"/>
      <c r="AG108" s="23"/>
      <c r="AH108" s="23"/>
      <c r="AI108" s="52"/>
      <c r="AJ108" s="155">
        <v>89</v>
      </c>
      <c r="AK108" s="156" t="s">
        <v>61</v>
      </c>
      <c r="AL108" s="159" t="s">
        <v>1638</v>
      </c>
      <c r="AM108" s="63">
        <v>14</v>
      </c>
      <c r="AN108" s="162">
        <f t="shared" si="33"/>
        <v>6.7149503573312873E-4</v>
      </c>
      <c r="AO108" s="163">
        <f t="shared" si="39"/>
        <v>0.99999999999999967</v>
      </c>
      <c r="AP108" s="52"/>
      <c r="AQ108" s="155">
        <v>89</v>
      </c>
      <c r="AR108" s="156" t="s">
        <v>64</v>
      </c>
      <c r="AS108" s="159" t="s">
        <v>1648</v>
      </c>
      <c r="AT108" s="63">
        <v>45</v>
      </c>
      <c r="AU108" s="162">
        <f t="shared" si="34"/>
        <v>1.2682129470450638E-3</v>
      </c>
      <c r="AV108" s="163">
        <f t="shared" si="40"/>
        <v>0.97889130005918323</v>
      </c>
      <c r="AW108" s="74"/>
      <c r="AX108" s="155">
        <v>89</v>
      </c>
      <c r="AY108" s="156" t="s">
        <v>72</v>
      </c>
      <c r="AZ108" s="159" t="s">
        <v>355</v>
      </c>
      <c r="BA108" s="63">
        <v>180</v>
      </c>
      <c r="BB108" s="162">
        <f t="shared" si="35"/>
        <v>2.7763210661072893E-3</v>
      </c>
      <c r="BC108" s="163">
        <f t="shared" si="41"/>
        <v>0.86281889132245426</v>
      </c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.75" customHeight="1">
      <c r="A109" s="155">
        <f t="shared" si="28"/>
        <v>90</v>
      </c>
      <c r="B109" s="156" t="s">
        <v>52</v>
      </c>
      <c r="C109" s="159" t="s">
        <v>158</v>
      </c>
      <c r="D109" s="63">
        <v>762</v>
      </c>
      <c r="E109" s="190">
        <f t="shared" si="26"/>
        <v>1.7809647125915607E-3</v>
      </c>
      <c r="F109" s="184">
        <f t="shared" si="29"/>
        <v>0.71134815756629532</v>
      </c>
      <c r="G109" s="23"/>
      <c r="H109" s="155">
        <v>90</v>
      </c>
      <c r="I109" s="156" t="s">
        <v>52</v>
      </c>
      <c r="J109" s="159" t="s">
        <v>532</v>
      </c>
      <c r="K109" s="63">
        <v>98</v>
      </c>
      <c r="L109" s="162">
        <f t="shared" si="27"/>
        <v>5.2447084637820772E-4</v>
      </c>
      <c r="M109" s="163">
        <f t="shared" si="30"/>
        <v>0.98635840625083626</v>
      </c>
      <c r="N109" s="23"/>
      <c r="O109" s="23"/>
      <c r="P109" s="23"/>
      <c r="Q109" s="23"/>
      <c r="R109" s="23"/>
      <c r="S109" s="23"/>
      <c r="T109" s="23"/>
      <c r="U109" s="43"/>
      <c r="V109" s="155">
        <v>90</v>
      </c>
      <c r="W109" s="156" t="s">
        <v>58</v>
      </c>
      <c r="X109" s="159" t="s">
        <v>1791</v>
      </c>
      <c r="Y109" s="63">
        <v>81</v>
      </c>
      <c r="Z109" s="162">
        <f t="shared" si="32"/>
        <v>1.750556504073826E-3</v>
      </c>
      <c r="AA109" s="163">
        <f t="shared" si="38"/>
        <v>0.92859458408074136</v>
      </c>
      <c r="AB109" s="43"/>
      <c r="AC109" s="23"/>
      <c r="AD109" s="23"/>
      <c r="AE109" s="23"/>
      <c r="AF109" s="23"/>
      <c r="AG109" s="23"/>
      <c r="AH109" s="23"/>
      <c r="AI109" s="52"/>
      <c r="AJ109" s="228" t="s">
        <v>912</v>
      </c>
      <c r="AK109" s="228"/>
      <c r="AL109" s="228"/>
      <c r="AM109" s="164">
        <f>SUM(AM20:AM108)</f>
        <v>20849</v>
      </c>
      <c r="AN109" s="171">
        <f t="shared" si="33"/>
        <v>1</v>
      </c>
      <c r="AO109" s="161"/>
      <c r="AP109" s="23"/>
      <c r="AQ109" s="155">
        <v>90</v>
      </c>
      <c r="AR109" s="156" t="s">
        <v>64</v>
      </c>
      <c r="AS109" s="159" t="s">
        <v>1659</v>
      </c>
      <c r="AT109" s="63">
        <v>43</v>
      </c>
      <c r="AU109" s="162">
        <f t="shared" si="34"/>
        <v>1.2118479271763943E-3</v>
      </c>
      <c r="AV109" s="163">
        <f t="shared" si="40"/>
        <v>0.98010314798635967</v>
      </c>
      <c r="AW109" s="74"/>
      <c r="AX109" s="155">
        <v>90</v>
      </c>
      <c r="AY109" s="156" t="s">
        <v>72</v>
      </c>
      <c r="AZ109" s="159" t="s">
        <v>351</v>
      </c>
      <c r="BA109" s="63">
        <v>171</v>
      </c>
      <c r="BB109" s="162">
        <f t="shared" si="35"/>
        <v>2.6375050128019249E-3</v>
      </c>
      <c r="BC109" s="163">
        <f t="shared" si="41"/>
        <v>0.86545639633525617</v>
      </c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.75" customHeight="1">
      <c r="A110" s="155">
        <f t="shared" si="28"/>
        <v>91</v>
      </c>
      <c r="B110" s="156" t="s">
        <v>917</v>
      </c>
      <c r="C110" s="159" t="s">
        <v>1494</v>
      </c>
      <c r="D110" s="63">
        <v>758</v>
      </c>
      <c r="E110" s="190">
        <f t="shared" si="26"/>
        <v>1.7716158164624712E-3</v>
      </c>
      <c r="F110" s="184">
        <f t="shared" si="29"/>
        <v>0.71311977338275778</v>
      </c>
      <c r="G110" s="23"/>
      <c r="H110" s="155">
        <v>91</v>
      </c>
      <c r="I110" s="156" t="s">
        <v>52</v>
      </c>
      <c r="J110" s="159" t="s">
        <v>605</v>
      </c>
      <c r="K110" s="63">
        <v>94</v>
      </c>
      <c r="L110" s="162">
        <f t="shared" si="27"/>
        <v>5.0306387305664823E-4</v>
      </c>
      <c r="M110" s="163">
        <f t="shared" si="30"/>
        <v>0.98686147012389291</v>
      </c>
      <c r="N110" s="23"/>
      <c r="O110" s="23"/>
      <c r="P110" s="23"/>
      <c r="Q110" s="23"/>
      <c r="R110" s="23"/>
      <c r="S110" s="23"/>
      <c r="T110" s="23"/>
      <c r="U110" s="43"/>
      <c r="V110" s="155">
        <v>91</v>
      </c>
      <c r="W110" s="156" t="s">
        <v>58</v>
      </c>
      <c r="X110" s="159" t="s">
        <v>1666</v>
      </c>
      <c r="Y110" s="63">
        <v>80</v>
      </c>
      <c r="Z110" s="162">
        <f t="shared" si="32"/>
        <v>1.7289446953815564E-3</v>
      </c>
      <c r="AA110" s="163">
        <f t="shared" si="38"/>
        <v>0.9303235287761229</v>
      </c>
      <c r="AB110" s="43"/>
      <c r="AC110" s="23"/>
      <c r="AD110" s="23"/>
      <c r="AE110" s="23"/>
      <c r="AF110" s="23"/>
      <c r="AG110" s="23"/>
      <c r="AH110" s="23"/>
      <c r="AI110" s="52"/>
      <c r="AJ110" s="23"/>
      <c r="AK110" s="23"/>
      <c r="AL110" s="23"/>
      <c r="AM110" s="23"/>
      <c r="AN110" s="23"/>
      <c r="AO110" s="23"/>
      <c r="AP110" s="23"/>
      <c r="AQ110" s="155">
        <v>91</v>
      </c>
      <c r="AR110" s="156" t="s">
        <v>64</v>
      </c>
      <c r="AS110" s="159" t="s">
        <v>1816</v>
      </c>
      <c r="AT110" s="63">
        <v>42</v>
      </c>
      <c r="AU110" s="162">
        <f t="shared" si="34"/>
        <v>1.1836654172420597E-3</v>
      </c>
      <c r="AV110" s="163">
        <f t="shared" si="40"/>
        <v>0.98128681340360169</v>
      </c>
      <c r="AW110" s="74"/>
      <c r="AX110" s="155">
        <v>91</v>
      </c>
      <c r="AY110" s="156" t="s">
        <v>72</v>
      </c>
      <c r="AZ110" s="159" t="s">
        <v>410</v>
      </c>
      <c r="BA110" s="63">
        <v>171</v>
      </c>
      <c r="BB110" s="162">
        <f t="shared" si="35"/>
        <v>2.6375050128019249E-3</v>
      </c>
      <c r="BC110" s="163">
        <f t="shared" si="41"/>
        <v>0.86809390134805808</v>
      </c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</row>
    <row r="111" spans="1:75" ht="18.75" customHeight="1">
      <c r="A111" s="155">
        <f t="shared" si="28"/>
        <v>92</v>
      </c>
      <c r="B111" s="156" t="s">
        <v>917</v>
      </c>
      <c r="C111" s="159" t="s">
        <v>154</v>
      </c>
      <c r="D111" s="63">
        <v>756</v>
      </c>
      <c r="E111" s="190">
        <f t="shared" si="26"/>
        <v>1.7669413683979265E-3</v>
      </c>
      <c r="F111" s="184">
        <f t="shared" si="29"/>
        <v>0.71488671475115573</v>
      </c>
      <c r="G111" s="23"/>
      <c r="H111" s="155">
        <v>92</v>
      </c>
      <c r="I111" s="156" t="s">
        <v>52</v>
      </c>
      <c r="J111" s="159" t="s">
        <v>592</v>
      </c>
      <c r="K111" s="63">
        <v>90</v>
      </c>
      <c r="L111" s="162">
        <f t="shared" si="27"/>
        <v>4.8165689973508869E-4</v>
      </c>
      <c r="M111" s="163">
        <f t="shared" si="30"/>
        <v>0.98734312702362803</v>
      </c>
      <c r="N111" s="23"/>
      <c r="O111" s="23"/>
      <c r="P111" s="23"/>
      <c r="Q111" s="23"/>
      <c r="R111" s="23"/>
      <c r="S111" s="23"/>
      <c r="T111" s="23"/>
      <c r="U111" s="43"/>
      <c r="V111" s="155">
        <v>92</v>
      </c>
      <c r="W111" s="156" t="s">
        <v>58</v>
      </c>
      <c r="X111" s="159" t="s">
        <v>585</v>
      </c>
      <c r="Y111" s="63">
        <v>78</v>
      </c>
      <c r="Z111" s="162">
        <f t="shared" si="32"/>
        <v>1.6857210779970175E-3</v>
      </c>
      <c r="AA111" s="163">
        <f t="shared" si="38"/>
        <v>0.93200924985411993</v>
      </c>
      <c r="AB111" s="43"/>
      <c r="AC111" s="23"/>
      <c r="AD111" s="23"/>
      <c r="AE111" s="23"/>
      <c r="AF111" s="23"/>
      <c r="AG111" s="23"/>
      <c r="AH111" s="23"/>
      <c r="AI111" s="52"/>
      <c r="AJ111" s="23"/>
      <c r="AK111" s="23"/>
      <c r="AL111" s="23"/>
      <c r="AM111" s="23"/>
      <c r="AN111" s="23"/>
      <c r="AO111" s="23"/>
      <c r="AP111" s="23"/>
      <c r="AQ111" s="155">
        <v>92</v>
      </c>
      <c r="AR111" s="156" t="s">
        <v>64</v>
      </c>
      <c r="AS111" s="159" t="s">
        <v>753</v>
      </c>
      <c r="AT111" s="63">
        <v>40</v>
      </c>
      <c r="AU111" s="162">
        <f t="shared" si="34"/>
        <v>1.12730039737339E-3</v>
      </c>
      <c r="AV111" s="163">
        <f t="shared" si="40"/>
        <v>0.9824141138009751</v>
      </c>
      <c r="AW111" s="74"/>
      <c r="AX111" s="155">
        <v>92</v>
      </c>
      <c r="AY111" s="156" t="s">
        <v>72</v>
      </c>
      <c r="AZ111" s="159" t="s">
        <v>1754</v>
      </c>
      <c r="BA111" s="63">
        <v>171</v>
      </c>
      <c r="BB111" s="162">
        <f t="shared" si="35"/>
        <v>2.6375050128019249E-3</v>
      </c>
      <c r="BC111" s="163">
        <f t="shared" si="41"/>
        <v>0.87073140636085999</v>
      </c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 ht="18.75" customHeight="1">
      <c r="A112" s="155">
        <f t="shared" si="28"/>
        <v>93</v>
      </c>
      <c r="B112" s="156" t="s">
        <v>72</v>
      </c>
      <c r="C112" s="159" t="s">
        <v>138</v>
      </c>
      <c r="D112" s="63">
        <v>746</v>
      </c>
      <c r="E112" s="190">
        <f t="shared" si="26"/>
        <v>1.7435691280752025E-3</v>
      </c>
      <c r="F112" s="184">
        <f t="shared" si="29"/>
        <v>0.71663028387923089</v>
      </c>
      <c r="G112" s="23"/>
      <c r="H112" s="155">
        <v>93</v>
      </c>
      <c r="I112" s="156" t="s">
        <v>52</v>
      </c>
      <c r="J112" s="159" t="s">
        <v>693</v>
      </c>
      <c r="K112" s="63">
        <v>89</v>
      </c>
      <c r="L112" s="162">
        <f t="shared" si="27"/>
        <v>4.7630515640469882E-4</v>
      </c>
      <c r="M112" s="163">
        <f t="shared" si="30"/>
        <v>0.98781943218003276</v>
      </c>
      <c r="N112" s="23"/>
      <c r="O112" s="23"/>
      <c r="P112" s="23"/>
      <c r="Q112" s="23"/>
      <c r="R112" s="23"/>
      <c r="S112" s="23"/>
      <c r="T112" s="23"/>
      <c r="U112" s="43"/>
      <c r="V112" s="155">
        <v>93</v>
      </c>
      <c r="W112" s="156" t="s">
        <v>58</v>
      </c>
      <c r="X112" s="159" t="s">
        <v>608</v>
      </c>
      <c r="Y112" s="63">
        <v>77</v>
      </c>
      <c r="Z112" s="162">
        <f t="shared" si="32"/>
        <v>1.6641092693047482E-3</v>
      </c>
      <c r="AA112" s="163">
        <f t="shared" si="38"/>
        <v>0.93367335912342464</v>
      </c>
      <c r="AB112" s="43"/>
      <c r="AC112" s="23"/>
      <c r="AD112" s="23"/>
      <c r="AE112" s="23"/>
      <c r="AF112" s="23"/>
      <c r="AG112" s="23"/>
      <c r="AH112" s="23"/>
      <c r="AI112" s="52"/>
      <c r="AJ112" s="23"/>
      <c r="AK112" s="23"/>
      <c r="AL112" s="23"/>
      <c r="AM112" s="23"/>
      <c r="AN112" s="23"/>
      <c r="AO112" s="23"/>
      <c r="AP112" s="23"/>
      <c r="AQ112" s="155">
        <v>93</v>
      </c>
      <c r="AR112" s="156" t="s">
        <v>64</v>
      </c>
      <c r="AS112" s="159" t="s">
        <v>1704</v>
      </c>
      <c r="AT112" s="63">
        <v>40</v>
      </c>
      <c r="AU112" s="162">
        <f t="shared" si="34"/>
        <v>1.12730039737339E-3</v>
      </c>
      <c r="AV112" s="163">
        <f t="shared" si="40"/>
        <v>0.98354141419834851</v>
      </c>
      <c r="AW112" s="74"/>
      <c r="AX112" s="155">
        <v>93</v>
      </c>
      <c r="AY112" s="156" t="s">
        <v>72</v>
      </c>
      <c r="AZ112" s="159" t="s">
        <v>373</v>
      </c>
      <c r="BA112" s="63">
        <v>170</v>
      </c>
      <c r="BB112" s="162">
        <f t="shared" si="35"/>
        <v>2.6220810068791067E-3</v>
      </c>
      <c r="BC112" s="163">
        <f t="shared" si="41"/>
        <v>0.8733534873677391</v>
      </c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</row>
    <row r="113" spans="1:75" ht="18.75" customHeight="1">
      <c r="A113" s="155">
        <f t="shared" si="28"/>
        <v>94</v>
      </c>
      <c r="B113" s="156" t="s">
        <v>52</v>
      </c>
      <c r="C113" s="159" t="s">
        <v>162</v>
      </c>
      <c r="D113" s="63">
        <v>725</v>
      </c>
      <c r="E113" s="190">
        <f t="shared" si="26"/>
        <v>1.6944874233974824E-3</v>
      </c>
      <c r="F113" s="184">
        <f t="shared" si="29"/>
        <v>0.7183247713026284</v>
      </c>
      <c r="G113" s="23"/>
      <c r="H113" s="155">
        <v>94</v>
      </c>
      <c r="I113" s="156" t="s">
        <v>52</v>
      </c>
      <c r="J113" s="159" t="s">
        <v>582</v>
      </c>
      <c r="K113" s="63">
        <v>85</v>
      </c>
      <c r="L113" s="162">
        <f t="shared" si="27"/>
        <v>4.5489818308313933E-4</v>
      </c>
      <c r="M113" s="163">
        <f t="shared" si="30"/>
        <v>0.98827433036311585</v>
      </c>
      <c r="N113" s="23"/>
      <c r="O113" s="23"/>
      <c r="P113" s="23"/>
      <c r="Q113" s="23"/>
      <c r="R113" s="23"/>
      <c r="S113" s="23"/>
      <c r="T113" s="23"/>
      <c r="U113" s="43"/>
      <c r="V113" s="155">
        <v>94</v>
      </c>
      <c r="W113" s="156" t="s">
        <v>58</v>
      </c>
      <c r="X113" s="159" t="s">
        <v>641</v>
      </c>
      <c r="Y113" s="63">
        <v>77</v>
      </c>
      <c r="Z113" s="162">
        <f t="shared" si="32"/>
        <v>1.6641092693047482E-3</v>
      </c>
      <c r="AA113" s="163">
        <f t="shared" si="38"/>
        <v>0.93533746839272935</v>
      </c>
      <c r="AB113" s="43"/>
      <c r="AC113" s="23"/>
      <c r="AD113" s="23"/>
      <c r="AE113" s="23"/>
      <c r="AF113" s="23"/>
      <c r="AG113" s="23"/>
      <c r="AH113" s="23"/>
      <c r="AI113" s="52"/>
      <c r="AJ113" s="23"/>
      <c r="AK113" s="23"/>
      <c r="AL113" s="23"/>
      <c r="AM113" s="23"/>
      <c r="AN113" s="23"/>
      <c r="AO113" s="23"/>
      <c r="AP113" s="23"/>
      <c r="AQ113" s="155">
        <v>94</v>
      </c>
      <c r="AR113" s="156" t="s">
        <v>64</v>
      </c>
      <c r="AS113" s="159" t="s">
        <v>850</v>
      </c>
      <c r="AT113" s="63">
        <v>38</v>
      </c>
      <c r="AU113" s="162">
        <f t="shared" si="34"/>
        <v>1.0709353775047205E-3</v>
      </c>
      <c r="AV113" s="163">
        <f t="shared" si="40"/>
        <v>0.9846123495758532</v>
      </c>
      <c r="AW113" s="74"/>
      <c r="AX113" s="155">
        <v>94</v>
      </c>
      <c r="AY113" s="156" t="s">
        <v>72</v>
      </c>
      <c r="AZ113" s="159" t="s">
        <v>356</v>
      </c>
      <c r="BA113" s="63">
        <v>168</v>
      </c>
      <c r="BB113" s="162">
        <f t="shared" si="35"/>
        <v>2.5912329950334703E-3</v>
      </c>
      <c r="BC113" s="163">
        <f t="shared" si="41"/>
        <v>0.8759447203627726</v>
      </c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 ht="18.75" customHeight="1">
      <c r="A114" s="155">
        <f t="shared" si="28"/>
        <v>95</v>
      </c>
      <c r="B114" s="156" t="s">
        <v>72</v>
      </c>
      <c r="C114" s="159" t="s">
        <v>173</v>
      </c>
      <c r="D114" s="63">
        <v>717</v>
      </c>
      <c r="E114" s="190">
        <f t="shared" si="26"/>
        <v>1.6757896311393032E-3</v>
      </c>
      <c r="F114" s="184">
        <f t="shared" si="29"/>
        <v>0.72000056093376774</v>
      </c>
      <c r="G114" s="23"/>
      <c r="H114" s="155">
        <v>95</v>
      </c>
      <c r="I114" s="156" t="s">
        <v>52</v>
      </c>
      <c r="J114" s="159" t="s">
        <v>1628</v>
      </c>
      <c r="K114" s="63">
        <v>85</v>
      </c>
      <c r="L114" s="162">
        <f t="shared" si="27"/>
        <v>4.5489818308313933E-4</v>
      </c>
      <c r="M114" s="163">
        <f t="shared" si="30"/>
        <v>0.98872922854619893</v>
      </c>
      <c r="N114" s="23"/>
      <c r="O114" s="23"/>
      <c r="P114" s="23"/>
      <c r="Q114" s="23"/>
      <c r="R114" s="23"/>
      <c r="S114" s="23"/>
      <c r="T114" s="23"/>
      <c r="U114" s="43"/>
      <c r="V114" s="155">
        <v>95</v>
      </c>
      <c r="W114" s="156" t="s">
        <v>58</v>
      </c>
      <c r="X114" s="159" t="s">
        <v>1581</v>
      </c>
      <c r="Y114" s="63">
        <v>76</v>
      </c>
      <c r="Z114" s="162">
        <f t="shared" si="32"/>
        <v>1.6424974606124786E-3</v>
      </c>
      <c r="AA114" s="163">
        <f t="shared" si="38"/>
        <v>0.93697996585334187</v>
      </c>
      <c r="AB114" s="43"/>
      <c r="AC114" s="23"/>
      <c r="AD114" s="23"/>
      <c r="AE114" s="23"/>
      <c r="AF114" s="23"/>
      <c r="AG114" s="23"/>
      <c r="AH114" s="23"/>
      <c r="AI114" s="52"/>
      <c r="AJ114" s="23"/>
      <c r="AK114" s="23"/>
      <c r="AL114" s="23"/>
      <c r="AM114" s="23"/>
      <c r="AN114" s="23"/>
      <c r="AO114" s="23"/>
      <c r="AP114" s="23"/>
      <c r="AQ114" s="155">
        <v>95</v>
      </c>
      <c r="AR114" s="156" t="s">
        <v>64</v>
      </c>
      <c r="AS114" s="159" t="s">
        <v>1660</v>
      </c>
      <c r="AT114" s="63">
        <v>37</v>
      </c>
      <c r="AU114" s="162">
        <f t="shared" si="34"/>
        <v>1.0427528675703858E-3</v>
      </c>
      <c r="AV114" s="163">
        <f t="shared" si="40"/>
        <v>0.98565510244342358</v>
      </c>
      <c r="AW114" s="74"/>
      <c r="AX114" s="155">
        <v>95</v>
      </c>
      <c r="AY114" s="156" t="s">
        <v>72</v>
      </c>
      <c r="AZ114" s="159" t="s">
        <v>364</v>
      </c>
      <c r="BA114" s="63">
        <v>165</v>
      </c>
      <c r="BB114" s="162">
        <f t="shared" si="35"/>
        <v>2.5449609772650152E-3</v>
      </c>
      <c r="BC114" s="163">
        <f t="shared" si="41"/>
        <v>0.87848968134003758</v>
      </c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</row>
    <row r="115" spans="1:75" ht="18.75" customHeight="1">
      <c r="A115" s="155">
        <f t="shared" si="28"/>
        <v>96</v>
      </c>
      <c r="B115" s="156" t="s">
        <v>52</v>
      </c>
      <c r="C115" s="159" t="s">
        <v>157</v>
      </c>
      <c r="D115" s="63">
        <v>699</v>
      </c>
      <c r="E115" s="190">
        <f t="shared" si="26"/>
        <v>1.6337195985584002E-3</v>
      </c>
      <c r="F115" s="184">
        <f t="shared" si="29"/>
        <v>0.72163428053232614</v>
      </c>
      <c r="G115" s="23"/>
      <c r="H115" s="155">
        <v>96</v>
      </c>
      <c r="I115" s="156" t="s">
        <v>52</v>
      </c>
      <c r="J115" s="159" t="s">
        <v>643</v>
      </c>
      <c r="K115" s="63">
        <v>80</v>
      </c>
      <c r="L115" s="162">
        <f t="shared" si="27"/>
        <v>4.2813946643118997E-4</v>
      </c>
      <c r="M115" s="163">
        <f t="shared" si="30"/>
        <v>0.9891573680126301</v>
      </c>
      <c r="N115" s="23"/>
      <c r="O115" s="23"/>
      <c r="P115" s="23"/>
      <c r="Q115" s="23"/>
      <c r="R115" s="23"/>
      <c r="S115" s="23"/>
      <c r="T115" s="23"/>
      <c r="U115" s="43"/>
      <c r="V115" s="155">
        <v>96</v>
      </c>
      <c r="W115" s="156" t="s">
        <v>58</v>
      </c>
      <c r="X115" s="159" t="s">
        <v>545</v>
      </c>
      <c r="Y115" s="63">
        <v>75</v>
      </c>
      <c r="Z115" s="162">
        <f t="shared" si="32"/>
        <v>1.6208856519202093E-3</v>
      </c>
      <c r="AA115" s="163">
        <f t="shared" si="38"/>
        <v>0.93860085150526207</v>
      </c>
      <c r="AB115" s="43"/>
      <c r="AC115" s="23"/>
      <c r="AD115" s="23"/>
      <c r="AE115" s="23"/>
      <c r="AF115" s="23"/>
      <c r="AG115" s="23"/>
      <c r="AH115" s="23"/>
      <c r="AI115" s="52"/>
      <c r="AJ115" s="23"/>
      <c r="AK115" s="23"/>
      <c r="AL115" s="23"/>
      <c r="AM115" s="23"/>
      <c r="AN115" s="23"/>
      <c r="AO115" s="23"/>
      <c r="AP115" s="23"/>
      <c r="AQ115" s="155">
        <v>96</v>
      </c>
      <c r="AR115" s="156" t="s">
        <v>64</v>
      </c>
      <c r="AS115" s="159" t="s">
        <v>710</v>
      </c>
      <c r="AT115" s="63">
        <v>35</v>
      </c>
      <c r="AU115" s="162">
        <f t="shared" si="34"/>
        <v>9.8638784770171636E-4</v>
      </c>
      <c r="AV115" s="163">
        <f t="shared" si="40"/>
        <v>0.98664149029112524</v>
      </c>
      <c r="AW115" s="74"/>
      <c r="AX115" s="155">
        <v>96</v>
      </c>
      <c r="AY115" s="156" t="s">
        <v>72</v>
      </c>
      <c r="AZ115" s="159" t="s">
        <v>1722</v>
      </c>
      <c r="BA115" s="63">
        <v>164</v>
      </c>
      <c r="BB115" s="162">
        <f t="shared" si="35"/>
        <v>2.529536971342197E-3</v>
      </c>
      <c r="BC115" s="163">
        <f t="shared" si="41"/>
        <v>0.88101921831137975</v>
      </c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.75" customHeight="1">
      <c r="A116" s="155">
        <f t="shared" si="28"/>
        <v>97</v>
      </c>
      <c r="B116" s="156" t="s">
        <v>72</v>
      </c>
      <c r="C116" s="159" t="s">
        <v>142</v>
      </c>
      <c r="D116" s="63">
        <v>689</v>
      </c>
      <c r="E116" s="190">
        <f t="shared" si="26"/>
        <v>1.6103473582356764E-3</v>
      </c>
      <c r="F116" s="184">
        <f t="shared" si="29"/>
        <v>0.72324462789056188</v>
      </c>
      <c r="G116" s="23"/>
      <c r="H116" s="155">
        <v>97</v>
      </c>
      <c r="I116" s="156" t="s">
        <v>52</v>
      </c>
      <c r="J116" s="159" t="s">
        <v>690</v>
      </c>
      <c r="K116" s="63">
        <v>77</v>
      </c>
      <c r="L116" s="162">
        <f t="shared" ref="L116:L147" si="42">K116/$K$163</f>
        <v>4.1208423644002035E-4</v>
      </c>
      <c r="M116" s="163">
        <f t="shared" si="30"/>
        <v>0.98956945224907011</v>
      </c>
      <c r="N116" s="23"/>
      <c r="O116" s="23"/>
      <c r="P116" s="23"/>
      <c r="Q116" s="23"/>
      <c r="R116" s="23"/>
      <c r="S116" s="23"/>
      <c r="T116" s="23"/>
      <c r="U116" s="43"/>
      <c r="V116" s="155">
        <v>97</v>
      </c>
      <c r="W116" s="156" t="s">
        <v>58</v>
      </c>
      <c r="X116" s="159" t="s">
        <v>634</v>
      </c>
      <c r="Y116" s="63">
        <v>73</v>
      </c>
      <c r="Z116" s="162">
        <f t="shared" si="32"/>
        <v>1.5776620345356702E-3</v>
      </c>
      <c r="AA116" s="163">
        <f t="shared" si="38"/>
        <v>0.94017851353979776</v>
      </c>
      <c r="AB116" s="43"/>
      <c r="AC116" s="23"/>
      <c r="AD116" s="23"/>
      <c r="AE116" s="23"/>
      <c r="AF116" s="23"/>
      <c r="AG116" s="23"/>
      <c r="AH116" s="23"/>
      <c r="AI116" s="52"/>
      <c r="AJ116" s="23"/>
      <c r="AK116" s="23"/>
      <c r="AL116" s="23"/>
      <c r="AM116" s="23"/>
      <c r="AN116" s="23"/>
      <c r="AO116" s="23"/>
      <c r="AP116" s="23"/>
      <c r="AQ116" s="155">
        <v>97</v>
      </c>
      <c r="AR116" s="156" t="s">
        <v>64</v>
      </c>
      <c r="AS116" s="159" t="s">
        <v>1546</v>
      </c>
      <c r="AT116" s="63">
        <v>34</v>
      </c>
      <c r="AU116" s="162">
        <f t="shared" si="34"/>
        <v>9.5820533776738161E-4</v>
      </c>
      <c r="AV116" s="163">
        <f t="shared" si="40"/>
        <v>0.9875996956288926</v>
      </c>
      <c r="AW116" s="74"/>
      <c r="AX116" s="155">
        <v>97</v>
      </c>
      <c r="AY116" s="156" t="s">
        <v>72</v>
      </c>
      <c r="AZ116" s="159" t="s">
        <v>1542</v>
      </c>
      <c r="BA116" s="63">
        <v>162</v>
      </c>
      <c r="BB116" s="162">
        <f t="shared" si="35"/>
        <v>2.4986889594965605E-3</v>
      </c>
      <c r="BC116" s="163">
        <f t="shared" si="41"/>
        <v>0.88351790727087631</v>
      </c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</row>
    <row r="117" spans="1:75" ht="18.75" customHeight="1">
      <c r="A117" s="155">
        <f t="shared" si="28"/>
        <v>98</v>
      </c>
      <c r="B117" s="156" t="s">
        <v>58</v>
      </c>
      <c r="C117" s="159" t="s">
        <v>145</v>
      </c>
      <c r="D117" s="63">
        <v>685</v>
      </c>
      <c r="E117" s="190">
        <f t="shared" si="26"/>
        <v>1.6009984621065867E-3</v>
      </c>
      <c r="F117" s="184">
        <f t="shared" si="29"/>
        <v>0.72484562635266847</v>
      </c>
      <c r="G117" s="23"/>
      <c r="H117" s="155">
        <v>98</v>
      </c>
      <c r="I117" s="156" t="s">
        <v>52</v>
      </c>
      <c r="J117" s="159" t="s">
        <v>685</v>
      </c>
      <c r="K117" s="63">
        <v>77</v>
      </c>
      <c r="L117" s="162">
        <f t="shared" si="42"/>
        <v>4.1208423644002035E-4</v>
      </c>
      <c r="M117" s="163">
        <f t="shared" ref="M117:M148" si="43">M116+L117</f>
        <v>0.98998153648551013</v>
      </c>
      <c r="N117" s="23"/>
      <c r="O117" s="23"/>
      <c r="P117" s="23"/>
      <c r="Q117" s="23"/>
      <c r="R117" s="23"/>
      <c r="S117" s="23"/>
      <c r="T117" s="23"/>
      <c r="U117" s="43"/>
      <c r="V117" s="155">
        <v>98</v>
      </c>
      <c r="W117" s="156" t="s">
        <v>58</v>
      </c>
      <c r="X117" s="159" t="s">
        <v>570</v>
      </c>
      <c r="Y117" s="63">
        <v>73</v>
      </c>
      <c r="Z117" s="162">
        <f t="shared" si="32"/>
        <v>1.5776620345356702E-3</v>
      </c>
      <c r="AA117" s="163">
        <f t="shared" si="38"/>
        <v>0.94175617557433344</v>
      </c>
      <c r="AB117" s="43"/>
      <c r="AC117" s="23"/>
      <c r="AD117" s="23"/>
      <c r="AE117" s="23"/>
      <c r="AF117" s="23"/>
      <c r="AG117" s="23"/>
      <c r="AH117" s="23"/>
      <c r="AI117" s="52"/>
      <c r="AJ117" s="23"/>
      <c r="AK117" s="23"/>
      <c r="AL117" s="23"/>
      <c r="AM117" s="23"/>
      <c r="AN117" s="23"/>
      <c r="AO117" s="23"/>
      <c r="AP117" s="23"/>
      <c r="AQ117" s="155">
        <v>98</v>
      </c>
      <c r="AR117" s="156" t="s">
        <v>64</v>
      </c>
      <c r="AS117" s="159" t="s">
        <v>1631</v>
      </c>
      <c r="AT117" s="63">
        <v>34</v>
      </c>
      <c r="AU117" s="162">
        <f t="shared" si="34"/>
        <v>9.5820533776738161E-4</v>
      </c>
      <c r="AV117" s="163">
        <f t="shared" si="40"/>
        <v>0.98855790096665996</v>
      </c>
      <c r="AW117" s="74"/>
      <c r="AX117" s="155">
        <v>98</v>
      </c>
      <c r="AY117" s="156" t="s">
        <v>72</v>
      </c>
      <c r="AZ117" s="159" t="s">
        <v>387</v>
      </c>
      <c r="BA117" s="63">
        <v>160</v>
      </c>
      <c r="BB117" s="162">
        <f t="shared" si="35"/>
        <v>2.4678409476509241E-3</v>
      </c>
      <c r="BC117" s="163">
        <f t="shared" si="41"/>
        <v>0.88598574821852727</v>
      </c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 ht="18.75" customHeight="1">
      <c r="A118" s="155">
        <f t="shared" si="28"/>
        <v>99</v>
      </c>
      <c r="B118" s="156" t="s">
        <v>52</v>
      </c>
      <c r="C118" s="159" t="s">
        <v>139</v>
      </c>
      <c r="D118" s="63">
        <v>681</v>
      </c>
      <c r="E118" s="190">
        <f t="shared" si="26"/>
        <v>1.5916495659774972E-3</v>
      </c>
      <c r="F118" s="184">
        <f t="shared" si="29"/>
        <v>0.72643727591864593</v>
      </c>
      <c r="G118" s="23"/>
      <c r="H118" s="155">
        <v>99</v>
      </c>
      <c r="I118" s="156" t="s">
        <v>52</v>
      </c>
      <c r="J118" s="159" t="s">
        <v>1774</v>
      </c>
      <c r="K118" s="63">
        <v>72</v>
      </c>
      <c r="L118" s="162">
        <f t="shared" si="42"/>
        <v>3.8532551978807098E-4</v>
      </c>
      <c r="M118" s="163">
        <f t="shared" si="43"/>
        <v>0.99036686200529822</v>
      </c>
      <c r="N118" s="23"/>
      <c r="O118" s="23"/>
      <c r="P118" s="23"/>
      <c r="Q118" s="23"/>
      <c r="R118" s="23"/>
      <c r="S118" s="23"/>
      <c r="T118" s="23"/>
      <c r="U118" s="43"/>
      <c r="V118" s="155">
        <v>99</v>
      </c>
      <c r="W118" s="156" t="s">
        <v>58</v>
      </c>
      <c r="X118" s="159" t="s">
        <v>702</v>
      </c>
      <c r="Y118" s="63">
        <v>72</v>
      </c>
      <c r="Z118" s="162">
        <f t="shared" si="32"/>
        <v>1.5560502258434008E-3</v>
      </c>
      <c r="AA118" s="163">
        <f t="shared" si="38"/>
        <v>0.94331222580017682</v>
      </c>
      <c r="AB118" s="43"/>
      <c r="AC118" s="23"/>
      <c r="AD118" s="23"/>
      <c r="AE118" s="23"/>
      <c r="AF118" s="23"/>
      <c r="AG118" s="23"/>
      <c r="AH118" s="23"/>
      <c r="AI118" s="52"/>
      <c r="AJ118" s="23"/>
      <c r="AK118" s="23"/>
      <c r="AL118" s="23"/>
      <c r="AM118" s="23"/>
      <c r="AN118" s="23"/>
      <c r="AO118" s="23"/>
      <c r="AP118" s="23"/>
      <c r="AQ118" s="155">
        <v>99</v>
      </c>
      <c r="AR118" s="156" t="s">
        <v>64</v>
      </c>
      <c r="AS118" s="159" t="s">
        <v>1622</v>
      </c>
      <c r="AT118" s="63">
        <v>33</v>
      </c>
      <c r="AU118" s="162">
        <f t="shared" si="34"/>
        <v>9.3002282783304676E-4</v>
      </c>
      <c r="AV118" s="163">
        <f t="shared" si="40"/>
        <v>0.98948792379449302</v>
      </c>
      <c r="AW118" s="74"/>
      <c r="AX118" s="155">
        <v>99</v>
      </c>
      <c r="AY118" s="156" t="s">
        <v>72</v>
      </c>
      <c r="AZ118" s="159" t="s">
        <v>383</v>
      </c>
      <c r="BA118" s="63">
        <v>159</v>
      </c>
      <c r="BB118" s="162">
        <f t="shared" si="35"/>
        <v>2.4524169417281055E-3</v>
      </c>
      <c r="BC118" s="163">
        <f t="shared" si="41"/>
        <v>0.88843816516025542</v>
      </c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.75" customHeight="1">
      <c r="A119" s="155">
        <f t="shared" si="28"/>
        <v>100</v>
      </c>
      <c r="B119" s="156" t="s">
        <v>52</v>
      </c>
      <c r="C119" s="159" t="s">
        <v>155</v>
      </c>
      <c r="D119" s="63">
        <v>668</v>
      </c>
      <c r="E119" s="190">
        <f t="shared" si="26"/>
        <v>1.5612656535579561E-3</v>
      </c>
      <c r="F119" s="184">
        <f t="shared" si="29"/>
        <v>0.72799854157220389</v>
      </c>
      <c r="G119" s="23"/>
      <c r="H119" s="155">
        <v>100</v>
      </c>
      <c r="I119" s="156" t="s">
        <v>52</v>
      </c>
      <c r="J119" s="159" t="s">
        <v>1513</v>
      </c>
      <c r="K119" s="63">
        <v>70</v>
      </c>
      <c r="L119" s="162">
        <f t="shared" si="42"/>
        <v>3.7462203312729124E-4</v>
      </c>
      <c r="M119" s="163">
        <f t="shared" si="43"/>
        <v>0.99074148403842555</v>
      </c>
      <c r="N119" s="23"/>
      <c r="O119" s="23"/>
      <c r="P119" s="23"/>
      <c r="Q119" s="23"/>
      <c r="R119" s="23"/>
      <c r="S119" s="23"/>
      <c r="T119" s="23"/>
      <c r="U119" s="43"/>
      <c r="V119" s="155">
        <v>100</v>
      </c>
      <c r="W119" s="156" t="s">
        <v>58</v>
      </c>
      <c r="X119" s="159" t="s">
        <v>677</v>
      </c>
      <c r="Y119" s="63">
        <v>72</v>
      </c>
      <c r="Z119" s="162">
        <f t="shared" si="32"/>
        <v>1.5560502258434008E-3</v>
      </c>
      <c r="AA119" s="163">
        <f t="shared" si="38"/>
        <v>0.94486827602602019</v>
      </c>
      <c r="AB119" s="43"/>
      <c r="AC119" s="23"/>
      <c r="AD119" s="23"/>
      <c r="AE119" s="23"/>
      <c r="AF119" s="23"/>
      <c r="AG119" s="23"/>
      <c r="AH119" s="23"/>
      <c r="AI119" s="52"/>
      <c r="AJ119" s="23"/>
      <c r="AK119" s="23"/>
      <c r="AL119" s="23"/>
      <c r="AM119" s="23"/>
      <c r="AN119" s="23"/>
      <c r="AO119" s="23"/>
      <c r="AP119" s="23"/>
      <c r="AQ119" s="155">
        <v>100</v>
      </c>
      <c r="AR119" s="156" t="s">
        <v>64</v>
      </c>
      <c r="AS119" s="159" t="s">
        <v>1637</v>
      </c>
      <c r="AT119" s="63">
        <v>33</v>
      </c>
      <c r="AU119" s="162">
        <f t="shared" si="34"/>
        <v>9.3002282783304676E-4</v>
      </c>
      <c r="AV119" s="163">
        <f t="shared" si="40"/>
        <v>0.99041794662232607</v>
      </c>
      <c r="AW119" s="74"/>
      <c r="AX119" s="155">
        <v>100</v>
      </c>
      <c r="AY119" s="156" t="s">
        <v>72</v>
      </c>
      <c r="AZ119" s="159" t="s">
        <v>434</v>
      </c>
      <c r="BA119" s="63">
        <v>158</v>
      </c>
      <c r="BB119" s="162">
        <f t="shared" si="35"/>
        <v>2.4369929358052872E-3</v>
      </c>
      <c r="BC119" s="163">
        <f t="shared" si="41"/>
        <v>0.89087515809606066</v>
      </c>
      <c r="BD119" s="31"/>
      <c r="BE119" s="35"/>
      <c r="BF119" s="35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.75" customHeight="1">
      <c r="A120" s="155">
        <f t="shared" si="28"/>
        <v>101</v>
      </c>
      <c r="B120" s="156" t="s">
        <v>52</v>
      </c>
      <c r="C120" s="159" t="s">
        <v>170</v>
      </c>
      <c r="D120" s="63">
        <v>666</v>
      </c>
      <c r="E120" s="190">
        <f t="shared" si="26"/>
        <v>1.5565912054934113E-3</v>
      </c>
      <c r="F120" s="184">
        <f t="shared" si="29"/>
        <v>0.72955513277769735</v>
      </c>
      <c r="G120" s="23"/>
      <c r="H120" s="155">
        <v>101</v>
      </c>
      <c r="I120" s="156" t="s">
        <v>52</v>
      </c>
      <c r="J120" s="159" t="s">
        <v>654</v>
      </c>
      <c r="K120" s="63">
        <v>69</v>
      </c>
      <c r="L120" s="162">
        <f t="shared" si="42"/>
        <v>3.6927028979690137E-4</v>
      </c>
      <c r="M120" s="163">
        <f t="shared" si="43"/>
        <v>0.99111075432822249</v>
      </c>
      <c r="N120" s="23"/>
      <c r="O120" s="23"/>
      <c r="P120" s="23"/>
      <c r="Q120" s="23"/>
      <c r="R120" s="23"/>
      <c r="S120" s="23"/>
      <c r="T120" s="23"/>
      <c r="U120" s="43"/>
      <c r="V120" s="155">
        <v>101</v>
      </c>
      <c r="W120" s="156" t="s">
        <v>58</v>
      </c>
      <c r="X120" s="159" t="s">
        <v>1714</v>
      </c>
      <c r="Y120" s="63">
        <v>72</v>
      </c>
      <c r="Z120" s="162">
        <f t="shared" si="32"/>
        <v>1.5560502258434008E-3</v>
      </c>
      <c r="AA120" s="163">
        <f t="shared" si="38"/>
        <v>0.94642432625186357</v>
      </c>
      <c r="AB120" s="43"/>
      <c r="AC120" s="23"/>
      <c r="AD120" s="23"/>
      <c r="AE120" s="23"/>
      <c r="AF120" s="23"/>
      <c r="AG120" s="23"/>
      <c r="AH120" s="23"/>
      <c r="AI120" s="52"/>
      <c r="AJ120" s="23"/>
      <c r="AK120" s="23"/>
      <c r="AL120" s="23"/>
      <c r="AM120" s="23"/>
      <c r="AN120" s="23"/>
      <c r="AO120" s="23"/>
      <c r="AP120" s="23"/>
      <c r="AQ120" s="155">
        <v>101</v>
      </c>
      <c r="AR120" s="156" t="s">
        <v>64</v>
      </c>
      <c r="AS120" s="159" t="s">
        <v>749</v>
      </c>
      <c r="AT120" s="63">
        <v>33</v>
      </c>
      <c r="AU120" s="162">
        <f t="shared" si="34"/>
        <v>9.3002282783304676E-4</v>
      </c>
      <c r="AV120" s="163">
        <f t="shared" si="40"/>
        <v>0.99134796945015913</v>
      </c>
      <c r="AW120" s="74"/>
      <c r="AX120" s="155">
        <v>101</v>
      </c>
      <c r="AY120" s="156" t="s">
        <v>72</v>
      </c>
      <c r="AZ120" s="159" t="s">
        <v>402</v>
      </c>
      <c r="BA120" s="63">
        <v>157</v>
      </c>
      <c r="BB120" s="162">
        <f t="shared" si="35"/>
        <v>2.421568929882469E-3</v>
      </c>
      <c r="BC120" s="163">
        <f t="shared" si="41"/>
        <v>0.89329672702594309</v>
      </c>
      <c r="BD120" s="31"/>
      <c r="BE120" s="34"/>
      <c r="BF120" s="33"/>
      <c r="BG120" s="35"/>
      <c r="BH120" s="35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</row>
    <row r="121" spans="1:75" ht="18.75" customHeight="1">
      <c r="A121" s="155">
        <f t="shared" si="28"/>
        <v>102</v>
      </c>
      <c r="B121" s="156" t="s">
        <v>61</v>
      </c>
      <c r="C121" s="159" t="s">
        <v>1625</v>
      </c>
      <c r="D121" s="63">
        <v>665</v>
      </c>
      <c r="E121" s="190">
        <f t="shared" si="26"/>
        <v>1.5542539814611389E-3</v>
      </c>
      <c r="F121" s="184">
        <f t="shared" si="29"/>
        <v>0.73110938675915849</v>
      </c>
      <c r="G121" s="23"/>
      <c r="H121" s="155">
        <v>102</v>
      </c>
      <c r="I121" s="156" t="s">
        <v>52</v>
      </c>
      <c r="J121" s="159" t="s">
        <v>1548</v>
      </c>
      <c r="K121" s="63">
        <v>68</v>
      </c>
      <c r="L121" s="162">
        <f t="shared" si="42"/>
        <v>3.6391854646651144E-4</v>
      </c>
      <c r="M121" s="163">
        <f t="shared" si="43"/>
        <v>0.99147467287468904</v>
      </c>
      <c r="N121" s="23"/>
      <c r="O121" s="23"/>
      <c r="P121" s="23"/>
      <c r="Q121" s="23"/>
      <c r="R121" s="23"/>
      <c r="S121" s="23"/>
      <c r="T121" s="23"/>
      <c r="U121" s="43"/>
      <c r="V121" s="155">
        <v>102</v>
      </c>
      <c r="W121" s="156" t="s">
        <v>58</v>
      </c>
      <c r="X121" s="159" t="s">
        <v>1764</v>
      </c>
      <c r="Y121" s="63">
        <v>72</v>
      </c>
      <c r="Z121" s="162">
        <f t="shared" si="32"/>
        <v>1.5560502258434008E-3</v>
      </c>
      <c r="AA121" s="163">
        <f t="shared" si="38"/>
        <v>0.94798037647770694</v>
      </c>
      <c r="AB121" s="43"/>
      <c r="AC121" s="23"/>
      <c r="AD121" s="23"/>
      <c r="AE121" s="23"/>
      <c r="AF121" s="23"/>
      <c r="AG121" s="23"/>
      <c r="AH121" s="23"/>
      <c r="AI121" s="52"/>
      <c r="AJ121" s="23"/>
      <c r="AK121" s="23"/>
      <c r="AL121" s="23"/>
      <c r="AM121" s="23"/>
      <c r="AN121" s="23"/>
      <c r="AO121" s="23"/>
      <c r="AP121" s="23"/>
      <c r="AQ121" s="155">
        <v>102</v>
      </c>
      <c r="AR121" s="156" t="s">
        <v>64</v>
      </c>
      <c r="AS121" s="159" t="s">
        <v>1733</v>
      </c>
      <c r="AT121" s="63">
        <v>32</v>
      </c>
      <c r="AU121" s="162">
        <f t="shared" si="34"/>
        <v>9.0184031789871202E-4</v>
      </c>
      <c r="AV121" s="163">
        <f t="shared" si="40"/>
        <v>0.99224980976805788</v>
      </c>
      <c r="AW121" s="153"/>
      <c r="AX121" s="155">
        <v>102</v>
      </c>
      <c r="AY121" s="156" t="s">
        <v>72</v>
      </c>
      <c r="AZ121" s="159" t="s">
        <v>1557</v>
      </c>
      <c r="BA121" s="63">
        <v>155</v>
      </c>
      <c r="BB121" s="162">
        <f t="shared" si="35"/>
        <v>2.3907209180368326E-3</v>
      </c>
      <c r="BC121" s="163">
        <f t="shared" si="41"/>
        <v>0.89568744794397992</v>
      </c>
      <c r="BD121" s="31"/>
      <c r="BE121" s="50"/>
      <c r="BF121" s="32"/>
      <c r="BG121" s="36"/>
      <c r="BH121" s="29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 ht="18.75" customHeight="1">
      <c r="A122" s="155">
        <f t="shared" si="28"/>
        <v>103</v>
      </c>
      <c r="B122" s="156" t="s">
        <v>61</v>
      </c>
      <c r="C122" s="159" t="s">
        <v>198</v>
      </c>
      <c r="D122" s="63">
        <v>656</v>
      </c>
      <c r="E122" s="190">
        <f t="shared" si="26"/>
        <v>1.5332189651706876E-3</v>
      </c>
      <c r="F122" s="184">
        <f t="shared" si="29"/>
        <v>0.73264260572432915</v>
      </c>
      <c r="G122" s="23"/>
      <c r="H122" s="155">
        <v>103</v>
      </c>
      <c r="I122" s="156" t="s">
        <v>52</v>
      </c>
      <c r="J122" s="159" t="s">
        <v>574</v>
      </c>
      <c r="K122" s="63">
        <v>68</v>
      </c>
      <c r="L122" s="162">
        <f t="shared" si="42"/>
        <v>3.6391854646651144E-4</v>
      </c>
      <c r="M122" s="163">
        <f t="shared" si="43"/>
        <v>0.9918385914211556</v>
      </c>
      <c r="N122" s="23"/>
      <c r="O122" s="23"/>
      <c r="P122" s="23"/>
      <c r="Q122" s="23"/>
      <c r="R122" s="23"/>
      <c r="S122" s="23"/>
      <c r="T122" s="23"/>
      <c r="U122" s="43"/>
      <c r="V122" s="155">
        <v>103</v>
      </c>
      <c r="W122" s="156" t="s">
        <v>58</v>
      </c>
      <c r="X122" s="159" t="s">
        <v>756</v>
      </c>
      <c r="Y122" s="63">
        <v>70</v>
      </c>
      <c r="Z122" s="162">
        <f t="shared" si="32"/>
        <v>1.512826608458862E-3</v>
      </c>
      <c r="AA122" s="163">
        <f t="shared" si="38"/>
        <v>0.9494932030861658</v>
      </c>
      <c r="AB122" s="43"/>
      <c r="AC122" s="23"/>
      <c r="AD122" s="23"/>
      <c r="AE122" s="23"/>
      <c r="AF122" s="23"/>
      <c r="AG122" s="23"/>
      <c r="AH122" s="23"/>
      <c r="AI122" s="52"/>
      <c r="AJ122" s="23"/>
      <c r="AK122" s="23"/>
      <c r="AL122" s="23"/>
      <c r="AM122" s="23"/>
      <c r="AN122" s="23"/>
      <c r="AO122" s="23"/>
      <c r="AP122" s="23"/>
      <c r="AQ122" s="155">
        <v>103</v>
      </c>
      <c r="AR122" s="156" t="s">
        <v>64</v>
      </c>
      <c r="AS122" s="159" t="s">
        <v>1761</v>
      </c>
      <c r="AT122" s="63">
        <v>32</v>
      </c>
      <c r="AU122" s="162">
        <f t="shared" si="34"/>
        <v>9.0184031789871202E-4</v>
      </c>
      <c r="AV122" s="163">
        <f t="shared" si="40"/>
        <v>0.99315165008595663</v>
      </c>
      <c r="AW122" s="74"/>
      <c r="AX122" s="155">
        <v>103</v>
      </c>
      <c r="AY122" s="156" t="s">
        <v>72</v>
      </c>
      <c r="AZ122" s="159" t="s">
        <v>577</v>
      </c>
      <c r="BA122" s="63">
        <v>152</v>
      </c>
      <c r="BB122" s="162">
        <f t="shared" si="35"/>
        <v>2.3444489002683779E-3</v>
      </c>
      <c r="BC122" s="163">
        <f t="shared" si="41"/>
        <v>0.89803189684424833</v>
      </c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.75" customHeight="1">
      <c r="A123" s="155">
        <f t="shared" si="28"/>
        <v>104</v>
      </c>
      <c r="B123" s="156" t="s">
        <v>72</v>
      </c>
      <c r="C123" s="159" t="s">
        <v>1738</v>
      </c>
      <c r="D123" s="63">
        <v>618</v>
      </c>
      <c r="E123" s="190">
        <f t="shared" si="26"/>
        <v>1.4444044519443366E-3</v>
      </c>
      <c r="F123" s="184">
        <f t="shared" si="29"/>
        <v>0.73408701017627354</v>
      </c>
      <c r="G123" s="23"/>
      <c r="H123" s="155">
        <v>104</v>
      </c>
      <c r="I123" s="156" t="s">
        <v>52</v>
      </c>
      <c r="J123" s="159" t="s">
        <v>1579</v>
      </c>
      <c r="K123" s="63">
        <v>66</v>
      </c>
      <c r="L123" s="162">
        <f t="shared" si="42"/>
        <v>3.532150598057317E-4</v>
      </c>
      <c r="M123" s="163">
        <f t="shared" si="43"/>
        <v>0.99219180648096128</v>
      </c>
      <c r="N123" s="23"/>
      <c r="O123" s="23"/>
      <c r="P123" s="23"/>
      <c r="Q123" s="23"/>
      <c r="R123" s="23"/>
      <c r="S123" s="23"/>
      <c r="T123" s="23"/>
      <c r="U123" s="43"/>
      <c r="V123" s="155">
        <v>104</v>
      </c>
      <c r="W123" s="156" t="s">
        <v>58</v>
      </c>
      <c r="X123" s="159" t="s">
        <v>705</v>
      </c>
      <c r="Y123" s="63">
        <v>70</v>
      </c>
      <c r="Z123" s="162">
        <f t="shared" si="32"/>
        <v>1.512826608458862E-3</v>
      </c>
      <c r="AA123" s="163">
        <f t="shared" si="38"/>
        <v>0.95100602969462467</v>
      </c>
      <c r="AB123" s="43"/>
      <c r="AC123" s="23"/>
      <c r="AD123" s="23"/>
      <c r="AE123" s="23"/>
      <c r="AF123" s="23"/>
      <c r="AG123" s="23"/>
      <c r="AH123" s="23"/>
      <c r="AI123" s="52"/>
      <c r="AJ123" s="23"/>
      <c r="AK123" s="23"/>
      <c r="AL123" s="23"/>
      <c r="AM123" s="23"/>
      <c r="AN123" s="23"/>
      <c r="AO123" s="23"/>
      <c r="AP123" s="23"/>
      <c r="AQ123" s="155">
        <v>104</v>
      </c>
      <c r="AR123" s="156" t="s">
        <v>64</v>
      </c>
      <c r="AS123" s="159" t="s">
        <v>795</v>
      </c>
      <c r="AT123" s="63">
        <v>31</v>
      </c>
      <c r="AU123" s="162">
        <f t="shared" si="34"/>
        <v>8.7365780796437727E-4</v>
      </c>
      <c r="AV123" s="163">
        <f t="shared" si="40"/>
        <v>0.99402530789392096</v>
      </c>
      <c r="AW123" s="74"/>
      <c r="AX123" s="155">
        <v>104</v>
      </c>
      <c r="AY123" s="156" t="s">
        <v>72</v>
      </c>
      <c r="AZ123" s="159" t="s">
        <v>390</v>
      </c>
      <c r="BA123" s="63">
        <v>149</v>
      </c>
      <c r="BB123" s="162">
        <f t="shared" si="35"/>
        <v>2.2981768824999228E-3</v>
      </c>
      <c r="BC123" s="163">
        <f t="shared" si="41"/>
        <v>0.90033007372674823</v>
      </c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.75" customHeight="1">
      <c r="A124" s="155">
        <f t="shared" si="28"/>
        <v>105</v>
      </c>
      <c r="B124" s="156" t="s">
        <v>72</v>
      </c>
      <c r="C124" s="159" t="s">
        <v>207</v>
      </c>
      <c r="D124" s="63">
        <v>615</v>
      </c>
      <c r="E124" s="190">
        <f t="shared" si="26"/>
        <v>1.4373927798475195E-3</v>
      </c>
      <c r="F124" s="184">
        <f t="shared" si="29"/>
        <v>0.73552440295612109</v>
      </c>
      <c r="G124" s="23"/>
      <c r="H124" s="155">
        <v>105</v>
      </c>
      <c r="I124" s="156" t="s">
        <v>52</v>
      </c>
      <c r="J124" s="159" t="s">
        <v>1795</v>
      </c>
      <c r="K124" s="63">
        <v>66</v>
      </c>
      <c r="L124" s="162">
        <f t="shared" si="42"/>
        <v>3.532150598057317E-4</v>
      </c>
      <c r="M124" s="163">
        <f t="shared" si="43"/>
        <v>0.99254502154076696</v>
      </c>
      <c r="N124" s="23"/>
      <c r="O124" s="23"/>
      <c r="P124" s="23"/>
      <c r="Q124" s="23"/>
      <c r="R124" s="23"/>
      <c r="S124" s="23"/>
      <c r="T124" s="23"/>
      <c r="U124" s="43"/>
      <c r="V124" s="155">
        <v>105</v>
      </c>
      <c r="W124" s="156" t="s">
        <v>58</v>
      </c>
      <c r="X124" s="159" t="s">
        <v>64</v>
      </c>
      <c r="Y124" s="63">
        <v>68</v>
      </c>
      <c r="Z124" s="162">
        <f t="shared" si="32"/>
        <v>1.4696029910743231E-3</v>
      </c>
      <c r="AA124" s="163">
        <f t="shared" si="38"/>
        <v>0.95247563268569901</v>
      </c>
      <c r="AB124" s="43"/>
      <c r="AC124" s="23"/>
      <c r="AD124" s="23"/>
      <c r="AE124" s="23"/>
      <c r="AF124" s="23"/>
      <c r="AG124" s="23"/>
      <c r="AH124" s="23"/>
      <c r="AI124" s="52"/>
      <c r="AJ124" s="23"/>
      <c r="AK124" s="23"/>
      <c r="AL124" s="23"/>
      <c r="AM124" s="23"/>
      <c r="AN124" s="23"/>
      <c r="AO124" s="23"/>
      <c r="AP124" s="23"/>
      <c r="AQ124" s="155">
        <v>105</v>
      </c>
      <c r="AR124" s="156" t="s">
        <v>64</v>
      </c>
      <c r="AS124" s="159" t="s">
        <v>817</v>
      </c>
      <c r="AT124" s="63">
        <v>29</v>
      </c>
      <c r="AU124" s="162">
        <f t="shared" si="34"/>
        <v>8.1729278809570779E-4</v>
      </c>
      <c r="AV124" s="163">
        <f t="shared" si="40"/>
        <v>0.99484260068201669</v>
      </c>
      <c r="AW124" s="74"/>
      <c r="AX124" s="155">
        <v>105</v>
      </c>
      <c r="AY124" s="156" t="s">
        <v>72</v>
      </c>
      <c r="AZ124" s="159" t="s">
        <v>397</v>
      </c>
      <c r="BA124" s="63">
        <v>149</v>
      </c>
      <c r="BB124" s="162">
        <f t="shared" si="35"/>
        <v>2.2981768824999228E-3</v>
      </c>
      <c r="BC124" s="163">
        <f t="shared" si="41"/>
        <v>0.90262825060924812</v>
      </c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.75" customHeight="1">
      <c r="A125" s="155">
        <f t="shared" si="28"/>
        <v>106</v>
      </c>
      <c r="B125" s="156" t="s">
        <v>56</v>
      </c>
      <c r="C125" s="159" t="s">
        <v>1531</v>
      </c>
      <c r="D125" s="63">
        <v>591</v>
      </c>
      <c r="E125" s="190">
        <f t="shared" si="26"/>
        <v>1.3812994030729822E-3</v>
      </c>
      <c r="F125" s="184">
        <f t="shared" si="29"/>
        <v>0.73690570235919406</v>
      </c>
      <c r="G125" s="23"/>
      <c r="H125" s="155">
        <v>106</v>
      </c>
      <c r="I125" s="156" t="s">
        <v>52</v>
      </c>
      <c r="J125" s="159" t="s">
        <v>659</v>
      </c>
      <c r="K125" s="63">
        <v>65</v>
      </c>
      <c r="L125" s="162">
        <f t="shared" si="42"/>
        <v>3.4786331647534182E-4</v>
      </c>
      <c r="M125" s="163">
        <f t="shared" si="43"/>
        <v>0.99289288485724225</v>
      </c>
      <c r="N125" s="23"/>
      <c r="O125" s="23"/>
      <c r="P125" s="23"/>
      <c r="Q125" s="23"/>
      <c r="R125" s="23"/>
      <c r="S125" s="23"/>
      <c r="T125" s="23"/>
      <c r="U125" s="43"/>
      <c r="V125" s="155">
        <v>106</v>
      </c>
      <c r="W125" s="156" t="s">
        <v>58</v>
      </c>
      <c r="X125" s="159" t="s">
        <v>1566</v>
      </c>
      <c r="Y125" s="63">
        <v>65</v>
      </c>
      <c r="Z125" s="162">
        <f t="shared" si="32"/>
        <v>1.4047675649975146E-3</v>
      </c>
      <c r="AA125" s="163">
        <f t="shared" si="38"/>
        <v>0.95388040025069654</v>
      </c>
      <c r="AB125" s="43"/>
      <c r="AC125" s="23"/>
      <c r="AD125" s="23"/>
      <c r="AE125" s="23"/>
      <c r="AF125" s="23"/>
      <c r="AG125" s="23"/>
      <c r="AH125" s="23"/>
      <c r="AI125" s="52"/>
      <c r="AJ125" s="23"/>
      <c r="AK125" s="23"/>
      <c r="AL125" s="23"/>
      <c r="AM125" s="23"/>
      <c r="AN125" s="23"/>
      <c r="AO125" s="23"/>
      <c r="AP125" s="23"/>
      <c r="AQ125" s="155">
        <v>106</v>
      </c>
      <c r="AR125" s="156" t="s">
        <v>64</v>
      </c>
      <c r="AS125" s="159" t="s">
        <v>842</v>
      </c>
      <c r="AT125" s="63">
        <v>28</v>
      </c>
      <c r="AU125" s="162">
        <f t="shared" si="34"/>
        <v>7.8911027816137304E-4</v>
      </c>
      <c r="AV125" s="163">
        <f t="shared" si="40"/>
        <v>0.99563171096017811</v>
      </c>
      <c r="AW125" s="74"/>
      <c r="AX125" s="155">
        <v>106</v>
      </c>
      <c r="AY125" s="156" t="s">
        <v>72</v>
      </c>
      <c r="AZ125" s="159" t="s">
        <v>548</v>
      </c>
      <c r="BA125" s="63">
        <v>147</v>
      </c>
      <c r="BB125" s="162">
        <f t="shared" si="35"/>
        <v>2.2673288706542864E-3</v>
      </c>
      <c r="BC125" s="163">
        <f t="shared" si="41"/>
        <v>0.9048955794799024</v>
      </c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 ht="18.75" customHeight="1">
      <c r="A126" s="155">
        <f t="shared" si="28"/>
        <v>107</v>
      </c>
      <c r="B126" s="156" t="s">
        <v>72</v>
      </c>
      <c r="C126" s="159" t="s">
        <v>161</v>
      </c>
      <c r="D126" s="63">
        <v>590</v>
      </c>
      <c r="E126" s="190">
        <f t="shared" si="26"/>
        <v>1.3789621790407098E-3</v>
      </c>
      <c r="F126" s="184">
        <f t="shared" si="29"/>
        <v>0.73828466453823471</v>
      </c>
      <c r="G126" s="23"/>
      <c r="H126" s="155">
        <v>107</v>
      </c>
      <c r="I126" s="156" t="s">
        <v>52</v>
      </c>
      <c r="J126" s="159" t="s">
        <v>1696</v>
      </c>
      <c r="K126" s="63">
        <v>65</v>
      </c>
      <c r="L126" s="162">
        <f t="shared" si="42"/>
        <v>3.4786331647534182E-4</v>
      </c>
      <c r="M126" s="163">
        <f t="shared" si="43"/>
        <v>0.99324074817371755</v>
      </c>
      <c r="N126" s="23"/>
      <c r="O126" s="23"/>
      <c r="P126" s="23"/>
      <c r="Q126" s="23"/>
      <c r="R126" s="23"/>
      <c r="S126" s="23"/>
      <c r="T126" s="23"/>
      <c r="U126" s="43"/>
      <c r="V126" s="155">
        <v>107</v>
      </c>
      <c r="W126" s="156" t="s">
        <v>58</v>
      </c>
      <c r="X126" s="159" t="s">
        <v>663</v>
      </c>
      <c r="Y126" s="63">
        <v>65</v>
      </c>
      <c r="Z126" s="162">
        <f t="shared" si="32"/>
        <v>1.4047675649975146E-3</v>
      </c>
      <c r="AA126" s="163">
        <f t="shared" si="38"/>
        <v>0.95528516781569406</v>
      </c>
      <c r="AB126" s="43"/>
      <c r="AC126" s="23"/>
      <c r="AD126" s="23"/>
      <c r="AE126" s="23"/>
      <c r="AF126" s="23"/>
      <c r="AG126" s="23"/>
      <c r="AH126" s="23"/>
      <c r="AI126" s="52"/>
      <c r="AJ126" s="23"/>
      <c r="AK126" s="23"/>
      <c r="AL126" s="23"/>
      <c r="AM126" s="23"/>
      <c r="AN126" s="23"/>
      <c r="AO126" s="23"/>
      <c r="AP126" s="23"/>
      <c r="AQ126" s="155">
        <v>107</v>
      </c>
      <c r="AR126" s="156" t="s">
        <v>64</v>
      </c>
      <c r="AS126" s="159" t="s">
        <v>1511</v>
      </c>
      <c r="AT126" s="63">
        <v>25</v>
      </c>
      <c r="AU126" s="162">
        <f t="shared" si="34"/>
        <v>7.0456274835836881E-4</v>
      </c>
      <c r="AV126" s="163">
        <f t="shared" si="40"/>
        <v>0.9963362737085365</v>
      </c>
      <c r="AW126" s="74"/>
      <c r="AX126" s="155">
        <v>107</v>
      </c>
      <c r="AY126" s="156" t="s">
        <v>72</v>
      </c>
      <c r="AZ126" s="159" t="s">
        <v>423</v>
      </c>
      <c r="BA126" s="63">
        <v>146</v>
      </c>
      <c r="BB126" s="162">
        <f t="shared" si="35"/>
        <v>2.2519048647314682E-3</v>
      </c>
      <c r="BC126" s="163">
        <f t="shared" si="41"/>
        <v>0.90714748434463388</v>
      </c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</row>
    <row r="127" spans="1:75" ht="18.75" customHeight="1">
      <c r="A127" s="155">
        <f t="shared" si="28"/>
        <v>108</v>
      </c>
      <c r="B127" s="156" t="s">
        <v>72</v>
      </c>
      <c r="C127" s="159" t="s">
        <v>1682</v>
      </c>
      <c r="D127" s="63">
        <v>589</v>
      </c>
      <c r="E127" s="190">
        <f t="shared" si="26"/>
        <v>1.3766249550084375E-3</v>
      </c>
      <c r="F127" s="184">
        <f t="shared" si="29"/>
        <v>0.73966128949324317</v>
      </c>
      <c r="G127" s="23"/>
      <c r="H127" s="155">
        <v>108</v>
      </c>
      <c r="I127" s="156" t="s">
        <v>52</v>
      </c>
      <c r="J127" s="159" t="s">
        <v>814</v>
      </c>
      <c r="K127" s="63">
        <v>64</v>
      </c>
      <c r="L127" s="162">
        <f t="shared" si="42"/>
        <v>3.4251157314495195E-4</v>
      </c>
      <c r="M127" s="163">
        <f t="shared" si="43"/>
        <v>0.99358325974686246</v>
      </c>
      <c r="N127" s="23"/>
      <c r="O127" s="23"/>
      <c r="P127" s="23"/>
      <c r="Q127" s="23"/>
      <c r="R127" s="23"/>
      <c r="S127" s="23"/>
      <c r="T127" s="23"/>
      <c r="U127" s="43"/>
      <c r="V127" s="155">
        <v>108</v>
      </c>
      <c r="W127" s="156" t="s">
        <v>58</v>
      </c>
      <c r="X127" s="159" t="s">
        <v>678</v>
      </c>
      <c r="Y127" s="63">
        <v>63</v>
      </c>
      <c r="Z127" s="162">
        <f t="shared" si="32"/>
        <v>1.3615439476129757E-3</v>
      </c>
      <c r="AA127" s="163">
        <f t="shared" si="38"/>
        <v>0.95664671176330707</v>
      </c>
      <c r="AB127" s="43"/>
      <c r="AC127" s="23"/>
      <c r="AD127" s="23"/>
      <c r="AE127" s="23"/>
      <c r="AF127" s="23"/>
      <c r="AG127" s="23"/>
      <c r="AH127" s="23"/>
      <c r="AI127" s="52"/>
      <c r="AJ127" s="23"/>
      <c r="AK127" s="23"/>
      <c r="AL127" s="23"/>
      <c r="AM127" s="23"/>
      <c r="AN127" s="23"/>
      <c r="AO127" s="23"/>
      <c r="AP127" s="23"/>
      <c r="AQ127" s="155">
        <v>108</v>
      </c>
      <c r="AR127" s="156" t="s">
        <v>64</v>
      </c>
      <c r="AS127" s="159" t="s">
        <v>1572</v>
      </c>
      <c r="AT127" s="63">
        <v>24</v>
      </c>
      <c r="AU127" s="162">
        <f t="shared" si="34"/>
        <v>6.7638023842403407E-4</v>
      </c>
      <c r="AV127" s="163">
        <f t="shared" si="40"/>
        <v>0.99701265394696048</v>
      </c>
      <c r="AW127" s="74"/>
      <c r="AX127" s="155">
        <v>108</v>
      </c>
      <c r="AY127" s="156" t="s">
        <v>72</v>
      </c>
      <c r="AZ127" s="159" t="s">
        <v>1525</v>
      </c>
      <c r="BA127" s="63">
        <v>142</v>
      </c>
      <c r="BB127" s="162">
        <f t="shared" si="35"/>
        <v>2.1902088410401949E-3</v>
      </c>
      <c r="BC127" s="163">
        <f t="shared" si="41"/>
        <v>0.90933769318567403</v>
      </c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8.75" customHeight="1">
      <c r="A128" s="155">
        <f t="shared" si="28"/>
        <v>109</v>
      </c>
      <c r="B128" s="156" t="s">
        <v>72</v>
      </c>
      <c r="C128" s="159" t="s">
        <v>168</v>
      </c>
      <c r="D128" s="63">
        <v>587</v>
      </c>
      <c r="E128" s="190">
        <f t="shared" si="26"/>
        <v>1.3719505069438925E-3</v>
      </c>
      <c r="F128" s="184">
        <f t="shared" si="29"/>
        <v>0.74103324000018711</v>
      </c>
      <c r="G128" s="23"/>
      <c r="H128" s="155">
        <v>109</v>
      </c>
      <c r="I128" s="156" t="s">
        <v>52</v>
      </c>
      <c r="J128" s="159" t="s">
        <v>695</v>
      </c>
      <c r="K128" s="63">
        <v>62</v>
      </c>
      <c r="L128" s="162">
        <f t="shared" si="42"/>
        <v>3.3180808648417221E-4</v>
      </c>
      <c r="M128" s="163">
        <f t="shared" si="43"/>
        <v>0.9939150678333466</v>
      </c>
      <c r="N128" s="23"/>
      <c r="O128" s="23"/>
      <c r="P128" s="23"/>
      <c r="Q128" s="23"/>
      <c r="R128" s="23"/>
      <c r="S128" s="23"/>
      <c r="T128" s="23"/>
      <c r="U128" s="43"/>
      <c r="V128" s="155">
        <v>109</v>
      </c>
      <c r="W128" s="156" t="s">
        <v>58</v>
      </c>
      <c r="X128" s="159" t="s">
        <v>711</v>
      </c>
      <c r="Y128" s="63">
        <v>63</v>
      </c>
      <c r="Z128" s="162">
        <f t="shared" si="32"/>
        <v>1.3615439476129757E-3</v>
      </c>
      <c r="AA128" s="163">
        <f t="shared" si="38"/>
        <v>0.95800825571092008</v>
      </c>
      <c r="AB128" s="43"/>
      <c r="AC128" s="23"/>
      <c r="AD128" s="23"/>
      <c r="AE128" s="23"/>
      <c r="AF128" s="23"/>
      <c r="AG128" s="23"/>
      <c r="AH128" s="23"/>
      <c r="AI128" s="52"/>
      <c r="AJ128" s="23"/>
      <c r="AK128" s="23"/>
      <c r="AL128" s="23"/>
      <c r="AM128" s="23"/>
      <c r="AN128" s="23"/>
      <c r="AO128" s="23"/>
      <c r="AP128" s="23"/>
      <c r="AQ128" s="155">
        <v>109</v>
      </c>
      <c r="AR128" s="156" t="s">
        <v>64</v>
      </c>
      <c r="AS128" s="159" t="s">
        <v>1756</v>
      </c>
      <c r="AT128" s="63">
        <v>23</v>
      </c>
      <c r="AU128" s="162">
        <f t="shared" si="34"/>
        <v>6.4819772848969932E-4</v>
      </c>
      <c r="AV128" s="163">
        <f t="shared" si="40"/>
        <v>0.99766085167545016</v>
      </c>
      <c r="AW128" s="74"/>
      <c r="AX128" s="155">
        <v>109</v>
      </c>
      <c r="AY128" s="156" t="s">
        <v>72</v>
      </c>
      <c r="AZ128" s="159" t="s">
        <v>1779</v>
      </c>
      <c r="BA128" s="63">
        <v>141</v>
      </c>
      <c r="BB128" s="162">
        <f t="shared" si="35"/>
        <v>2.1747848351173766E-3</v>
      </c>
      <c r="BC128" s="163">
        <f t="shared" si="41"/>
        <v>0.91151247802079138</v>
      </c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.75" customHeight="1">
      <c r="A129" s="155">
        <f t="shared" si="28"/>
        <v>110</v>
      </c>
      <c r="B129" s="156" t="s">
        <v>64</v>
      </c>
      <c r="C129" s="159" t="s">
        <v>1712</v>
      </c>
      <c r="D129" s="63">
        <v>579</v>
      </c>
      <c r="E129" s="190">
        <f t="shared" si="26"/>
        <v>1.3532527146857135E-3</v>
      </c>
      <c r="F129" s="184">
        <f t="shared" si="29"/>
        <v>0.74238649271487278</v>
      </c>
      <c r="G129" s="23"/>
      <c r="H129" s="155">
        <v>110</v>
      </c>
      <c r="I129" s="156" t="s">
        <v>52</v>
      </c>
      <c r="J129" s="159" t="s">
        <v>639</v>
      </c>
      <c r="K129" s="63">
        <v>61</v>
      </c>
      <c r="L129" s="162">
        <f t="shared" si="42"/>
        <v>3.2645634315378233E-4</v>
      </c>
      <c r="M129" s="163">
        <f t="shared" si="43"/>
        <v>0.99424152417650036</v>
      </c>
      <c r="N129" s="23"/>
      <c r="O129" s="23"/>
      <c r="P129" s="23"/>
      <c r="Q129" s="23"/>
      <c r="R129" s="23"/>
      <c r="S129" s="23"/>
      <c r="T129" s="23"/>
      <c r="U129" s="43"/>
      <c r="V129" s="155">
        <v>110</v>
      </c>
      <c r="W129" s="156" t="s">
        <v>58</v>
      </c>
      <c r="X129" s="159" t="s">
        <v>1521</v>
      </c>
      <c r="Y129" s="63">
        <v>62</v>
      </c>
      <c r="Z129" s="162">
        <f t="shared" si="32"/>
        <v>1.3399321389207064E-3</v>
      </c>
      <c r="AA129" s="163">
        <f t="shared" si="38"/>
        <v>0.95934818784984077</v>
      </c>
      <c r="AB129" s="43"/>
      <c r="AC129" s="23"/>
      <c r="AD129" s="23"/>
      <c r="AE129" s="23"/>
      <c r="AF129" s="23"/>
      <c r="AG129" s="23"/>
      <c r="AH129" s="23"/>
      <c r="AI129" s="52"/>
      <c r="AJ129" s="23"/>
      <c r="AK129" s="23"/>
      <c r="AL129" s="23"/>
      <c r="AM129" s="23"/>
      <c r="AN129" s="23"/>
      <c r="AO129" s="23"/>
      <c r="AP129" s="23"/>
      <c r="AQ129" s="155">
        <v>110</v>
      </c>
      <c r="AR129" s="156" t="s">
        <v>64</v>
      </c>
      <c r="AS129" s="159" t="s">
        <v>1530</v>
      </c>
      <c r="AT129" s="63">
        <v>20</v>
      </c>
      <c r="AU129" s="162">
        <f t="shared" si="34"/>
        <v>5.6365019868669498E-4</v>
      </c>
      <c r="AV129" s="163">
        <f t="shared" si="40"/>
        <v>0.9982245018741368</v>
      </c>
      <c r="AW129" s="74"/>
      <c r="AX129" s="155">
        <v>110</v>
      </c>
      <c r="AY129" s="156" t="s">
        <v>72</v>
      </c>
      <c r="AZ129" s="159" t="s">
        <v>1592</v>
      </c>
      <c r="BA129" s="63">
        <v>140</v>
      </c>
      <c r="BB129" s="162">
        <f t="shared" si="35"/>
        <v>2.1593608291945584E-3</v>
      </c>
      <c r="BC129" s="163">
        <f t="shared" si="41"/>
        <v>0.91367183884998593</v>
      </c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 ht="18.75" customHeight="1">
      <c r="A130" s="155">
        <f t="shared" si="28"/>
        <v>111</v>
      </c>
      <c r="B130" s="156" t="s">
        <v>52</v>
      </c>
      <c r="C130" s="159" t="s">
        <v>1799</v>
      </c>
      <c r="D130" s="63">
        <v>578</v>
      </c>
      <c r="E130" s="190">
        <f t="shared" si="26"/>
        <v>1.3509154906534411E-3</v>
      </c>
      <c r="F130" s="184">
        <f t="shared" si="29"/>
        <v>0.74373740820552625</v>
      </c>
      <c r="G130" s="23"/>
      <c r="H130" s="155">
        <v>111</v>
      </c>
      <c r="I130" s="156" t="s">
        <v>52</v>
      </c>
      <c r="J130" s="159" t="s">
        <v>743</v>
      </c>
      <c r="K130" s="63">
        <v>60</v>
      </c>
      <c r="L130" s="162">
        <f t="shared" si="42"/>
        <v>3.2110459982339246E-4</v>
      </c>
      <c r="M130" s="163">
        <f t="shared" si="43"/>
        <v>0.99456262877632373</v>
      </c>
      <c r="N130" s="23"/>
      <c r="O130" s="23"/>
      <c r="P130" s="23"/>
      <c r="Q130" s="23"/>
      <c r="R130" s="23"/>
      <c r="S130" s="23"/>
      <c r="T130" s="23"/>
      <c r="U130" s="43"/>
      <c r="V130" s="155">
        <v>111</v>
      </c>
      <c r="W130" s="156" t="s">
        <v>58</v>
      </c>
      <c r="X130" s="159" t="s">
        <v>666</v>
      </c>
      <c r="Y130" s="63">
        <v>61</v>
      </c>
      <c r="Z130" s="162">
        <f t="shared" si="32"/>
        <v>1.3183203302284368E-3</v>
      </c>
      <c r="AA130" s="163">
        <f t="shared" si="38"/>
        <v>0.96066650818006916</v>
      </c>
      <c r="AB130" s="43"/>
      <c r="AC130" s="23"/>
      <c r="AD130" s="23"/>
      <c r="AE130" s="23"/>
      <c r="AF130" s="23"/>
      <c r="AG130" s="23"/>
      <c r="AH130" s="23"/>
      <c r="AI130" s="52"/>
      <c r="AJ130" s="23"/>
      <c r="AK130" s="23"/>
      <c r="AL130" s="23"/>
      <c r="AM130" s="23"/>
      <c r="AN130" s="23"/>
      <c r="AO130" s="23"/>
      <c r="AP130" s="23"/>
      <c r="AQ130" s="155">
        <v>111</v>
      </c>
      <c r="AR130" s="156" t="s">
        <v>64</v>
      </c>
      <c r="AS130" s="159" t="s">
        <v>861</v>
      </c>
      <c r="AT130" s="63">
        <v>20</v>
      </c>
      <c r="AU130" s="162">
        <f t="shared" si="34"/>
        <v>5.6365019868669498E-4</v>
      </c>
      <c r="AV130" s="163">
        <f t="shared" si="40"/>
        <v>0.99878815207282345</v>
      </c>
      <c r="AW130" s="74"/>
      <c r="AX130" s="155">
        <v>111</v>
      </c>
      <c r="AY130" s="156" t="s">
        <v>72</v>
      </c>
      <c r="AZ130" s="159" t="s">
        <v>1529</v>
      </c>
      <c r="BA130" s="63">
        <v>135</v>
      </c>
      <c r="BB130" s="162">
        <f t="shared" si="35"/>
        <v>2.0822407995804669E-3</v>
      </c>
      <c r="BC130" s="163">
        <f t="shared" si="41"/>
        <v>0.91575407964956634</v>
      </c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</row>
    <row r="131" spans="1:75" ht="18.75" customHeight="1">
      <c r="A131" s="155">
        <f t="shared" si="28"/>
        <v>112</v>
      </c>
      <c r="B131" s="156" t="s">
        <v>72</v>
      </c>
      <c r="C131" s="159" t="s">
        <v>200</v>
      </c>
      <c r="D131" s="63">
        <v>574</v>
      </c>
      <c r="E131" s="190">
        <f t="shared" si="26"/>
        <v>1.3415665945243516E-3</v>
      </c>
      <c r="F131" s="184">
        <f t="shared" si="29"/>
        <v>0.74507897480005059</v>
      </c>
      <c r="G131" s="23"/>
      <c r="H131" s="155">
        <v>112</v>
      </c>
      <c r="I131" s="156" t="s">
        <v>52</v>
      </c>
      <c r="J131" s="159" t="s">
        <v>633</v>
      </c>
      <c r="K131" s="63">
        <v>59</v>
      </c>
      <c r="L131" s="162">
        <f t="shared" si="42"/>
        <v>3.1575285649300259E-4</v>
      </c>
      <c r="M131" s="163">
        <f t="shared" si="43"/>
        <v>0.99487838163281672</v>
      </c>
      <c r="N131" s="23"/>
      <c r="O131" s="23"/>
      <c r="P131" s="23"/>
      <c r="Q131" s="23"/>
      <c r="R131" s="23"/>
      <c r="S131" s="23"/>
      <c r="T131" s="23"/>
      <c r="U131" s="43"/>
      <c r="V131" s="155">
        <v>112</v>
      </c>
      <c r="W131" s="156" t="s">
        <v>58</v>
      </c>
      <c r="X131" s="159" t="s">
        <v>667</v>
      </c>
      <c r="Y131" s="63">
        <v>61</v>
      </c>
      <c r="Z131" s="162">
        <f t="shared" si="32"/>
        <v>1.3183203302284368E-3</v>
      </c>
      <c r="AA131" s="163">
        <f t="shared" si="38"/>
        <v>0.96198482851029754</v>
      </c>
      <c r="AB131" s="43"/>
      <c r="AC131" s="23"/>
      <c r="AD131" s="23"/>
      <c r="AE131" s="23"/>
      <c r="AF131" s="23"/>
      <c r="AG131" s="23"/>
      <c r="AH131" s="23"/>
      <c r="AI131" s="52"/>
      <c r="AJ131" s="23"/>
      <c r="AK131" s="23"/>
      <c r="AL131" s="23"/>
      <c r="AM131" s="23"/>
      <c r="AN131" s="23"/>
      <c r="AO131" s="23"/>
      <c r="AP131" s="23"/>
      <c r="AQ131" s="155">
        <v>112</v>
      </c>
      <c r="AR131" s="156" t="s">
        <v>64</v>
      </c>
      <c r="AS131" s="159" t="s">
        <v>846</v>
      </c>
      <c r="AT131" s="63">
        <v>17</v>
      </c>
      <c r="AU131" s="162">
        <f t="shared" si="34"/>
        <v>4.7910266888369081E-4</v>
      </c>
      <c r="AV131" s="163">
        <f t="shared" si="40"/>
        <v>0.99926725474170719</v>
      </c>
      <c r="AW131" s="74"/>
      <c r="AX131" s="155">
        <v>112</v>
      </c>
      <c r="AY131" s="156" t="s">
        <v>72</v>
      </c>
      <c r="AZ131" s="159" t="s">
        <v>561</v>
      </c>
      <c r="BA131" s="63">
        <v>131</v>
      </c>
      <c r="BB131" s="162">
        <f t="shared" si="35"/>
        <v>2.020544775889194E-3</v>
      </c>
      <c r="BC131" s="163">
        <f t="shared" si="41"/>
        <v>0.91777462442545554</v>
      </c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.75" customHeight="1">
      <c r="A132" s="155">
        <f t="shared" si="28"/>
        <v>113</v>
      </c>
      <c r="B132" s="156" t="s">
        <v>72</v>
      </c>
      <c r="C132" s="159" t="s">
        <v>186</v>
      </c>
      <c r="D132" s="63">
        <v>570</v>
      </c>
      <c r="E132" s="190">
        <f t="shared" si="26"/>
        <v>1.3322176983952619E-3</v>
      </c>
      <c r="F132" s="184">
        <f t="shared" si="29"/>
        <v>0.7464111924984459</v>
      </c>
      <c r="G132" s="23"/>
      <c r="H132" s="155">
        <v>113</v>
      </c>
      <c r="I132" s="156" t="s">
        <v>52</v>
      </c>
      <c r="J132" s="159" t="s">
        <v>755</v>
      </c>
      <c r="K132" s="63">
        <v>54</v>
      </c>
      <c r="L132" s="162">
        <f t="shared" si="42"/>
        <v>2.8899413984105323E-4</v>
      </c>
      <c r="M132" s="163">
        <f t="shared" si="43"/>
        <v>0.99516737577265779</v>
      </c>
      <c r="N132" s="23"/>
      <c r="O132" s="23"/>
      <c r="P132" s="23"/>
      <c r="Q132" s="23"/>
      <c r="R132" s="23"/>
      <c r="S132" s="23"/>
      <c r="T132" s="23"/>
      <c r="U132" s="43"/>
      <c r="V132" s="155">
        <v>113</v>
      </c>
      <c r="W132" s="156" t="s">
        <v>58</v>
      </c>
      <c r="X132" s="159" t="s">
        <v>699</v>
      </c>
      <c r="Y132" s="63">
        <v>61</v>
      </c>
      <c r="Z132" s="162">
        <f t="shared" si="32"/>
        <v>1.3183203302284368E-3</v>
      </c>
      <c r="AA132" s="163">
        <f t="shared" si="38"/>
        <v>0.96330314884052592</v>
      </c>
      <c r="AB132" s="43"/>
      <c r="AC132" s="23"/>
      <c r="AD132" s="23"/>
      <c r="AE132" s="23"/>
      <c r="AF132" s="23"/>
      <c r="AG132" s="23"/>
      <c r="AH132" s="23"/>
      <c r="AI132" s="52"/>
      <c r="AJ132" s="23"/>
      <c r="AK132" s="23"/>
      <c r="AL132" s="23"/>
      <c r="AM132" s="23"/>
      <c r="AN132" s="23"/>
      <c r="AO132" s="23"/>
      <c r="AP132" s="23"/>
      <c r="AQ132" s="155">
        <v>113</v>
      </c>
      <c r="AR132" s="156" t="s">
        <v>64</v>
      </c>
      <c r="AS132" s="159" t="s">
        <v>1732</v>
      </c>
      <c r="AT132" s="63">
        <v>14</v>
      </c>
      <c r="AU132" s="162">
        <f t="shared" si="34"/>
        <v>3.9455513908068652E-4</v>
      </c>
      <c r="AV132" s="163">
        <f t="shared" si="40"/>
        <v>0.9996618098807879</v>
      </c>
      <c r="AW132" s="74"/>
      <c r="AX132" s="155">
        <v>113</v>
      </c>
      <c r="AY132" s="156" t="s">
        <v>72</v>
      </c>
      <c r="AZ132" s="159" t="s">
        <v>649</v>
      </c>
      <c r="BA132" s="63">
        <v>131</v>
      </c>
      <c r="BB132" s="162">
        <f t="shared" si="35"/>
        <v>2.020544775889194E-3</v>
      </c>
      <c r="BC132" s="163">
        <f t="shared" si="41"/>
        <v>0.91979516920134474</v>
      </c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.75" customHeight="1">
      <c r="A133" s="155">
        <f t="shared" si="28"/>
        <v>114</v>
      </c>
      <c r="B133" s="156" t="s">
        <v>58</v>
      </c>
      <c r="C133" s="159" t="s">
        <v>1752</v>
      </c>
      <c r="D133" s="63">
        <v>563</v>
      </c>
      <c r="E133" s="190">
        <f t="shared" si="26"/>
        <v>1.3158571301693553E-3</v>
      </c>
      <c r="F133" s="184">
        <f t="shared" si="29"/>
        <v>0.74772704962861525</v>
      </c>
      <c r="G133" s="23"/>
      <c r="H133" s="155">
        <v>114</v>
      </c>
      <c r="I133" s="156" t="s">
        <v>52</v>
      </c>
      <c r="J133" s="159" t="s">
        <v>673</v>
      </c>
      <c r="K133" s="63">
        <v>51</v>
      </c>
      <c r="L133" s="162">
        <f t="shared" si="42"/>
        <v>2.7293890984988361E-4</v>
      </c>
      <c r="M133" s="163">
        <f t="shared" si="43"/>
        <v>0.99544031468250771</v>
      </c>
      <c r="N133" s="23"/>
      <c r="O133" s="23"/>
      <c r="P133" s="23"/>
      <c r="Q133" s="23"/>
      <c r="R133" s="23"/>
      <c r="S133" s="23"/>
      <c r="T133" s="23"/>
      <c r="U133" s="43"/>
      <c r="V133" s="155">
        <v>114</v>
      </c>
      <c r="W133" s="156" t="s">
        <v>58</v>
      </c>
      <c r="X133" s="159" t="s">
        <v>728</v>
      </c>
      <c r="Y133" s="63">
        <v>60</v>
      </c>
      <c r="Z133" s="162">
        <f t="shared" si="32"/>
        <v>1.2967085215361673E-3</v>
      </c>
      <c r="AA133" s="163">
        <f t="shared" si="38"/>
        <v>0.96459985736206211</v>
      </c>
      <c r="AB133" s="43"/>
      <c r="AC133" s="23"/>
      <c r="AD133" s="23"/>
      <c r="AE133" s="23"/>
      <c r="AF133" s="23"/>
      <c r="AG133" s="23"/>
      <c r="AH133" s="23"/>
      <c r="AI133" s="52"/>
      <c r="AJ133" s="23"/>
      <c r="AK133" s="23"/>
      <c r="AL133" s="23"/>
      <c r="AM133" s="23"/>
      <c r="AN133" s="23"/>
      <c r="AO133" s="23"/>
      <c r="AP133" s="23"/>
      <c r="AQ133" s="155">
        <v>114</v>
      </c>
      <c r="AR133" s="156" t="s">
        <v>64</v>
      </c>
      <c r="AS133" s="159" t="s">
        <v>904</v>
      </c>
      <c r="AT133" s="63">
        <v>12</v>
      </c>
      <c r="AU133" s="162">
        <f t="shared" si="34"/>
        <v>3.3819011921201703E-4</v>
      </c>
      <c r="AV133" s="163">
        <f t="shared" si="40"/>
        <v>0.99999999999999989</v>
      </c>
      <c r="AW133" s="74"/>
      <c r="AX133" s="155">
        <v>114</v>
      </c>
      <c r="AY133" s="156" t="s">
        <v>72</v>
      </c>
      <c r="AZ133" s="159" t="s">
        <v>527</v>
      </c>
      <c r="BA133" s="63">
        <v>131</v>
      </c>
      <c r="BB133" s="162">
        <f t="shared" si="35"/>
        <v>2.020544775889194E-3</v>
      </c>
      <c r="BC133" s="163">
        <f t="shared" si="41"/>
        <v>0.92181571397723394</v>
      </c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.75" customHeight="1">
      <c r="A134" s="155">
        <f t="shared" si="28"/>
        <v>115</v>
      </c>
      <c r="B134" s="156" t="s">
        <v>61</v>
      </c>
      <c r="C134" s="159" t="s">
        <v>1809</v>
      </c>
      <c r="D134" s="63">
        <v>563</v>
      </c>
      <c r="E134" s="190">
        <f t="shared" si="26"/>
        <v>1.3158571301693553E-3</v>
      </c>
      <c r="F134" s="184">
        <f t="shared" si="29"/>
        <v>0.7490429067587846</v>
      </c>
      <c r="G134" s="23"/>
      <c r="H134" s="155">
        <v>115</v>
      </c>
      <c r="I134" s="156" t="s">
        <v>52</v>
      </c>
      <c r="J134" s="159" t="s">
        <v>658</v>
      </c>
      <c r="K134" s="63">
        <v>49</v>
      </c>
      <c r="L134" s="162">
        <f t="shared" si="42"/>
        <v>2.6223542318910386E-4</v>
      </c>
      <c r="M134" s="163">
        <f t="shared" si="43"/>
        <v>0.99570255010569686</v>
      </c>
      <c r="N134" s="23"/>
      <c r="O134" s="23"/>
      <c r="P134" s="23"/>
      <c r="Q134" s="23"/>
      <c r="R134" s="23"/>
      <c r="S134" s="23"/>
      <c r="T134" s="23"/>
      <c r="U134" s="43"/>
      <c r="V134" s="155">
        <v>115</v>
      </c>
      <c r="W134" s="156" t="s">
        <v>58</v>
      </c>
      <c r="X134" s="159" t="s">
        <v>771</v>
      </c>
      <c r="Y134" s="63">
        <v>58</v>
      </c>
      <c r="Z134" s="162">
        <f t="shared" si="32"/>
        <v>1.2534849041516284E-3</v>
      </c>
      <c r="AA134" s="163">
        <f t="shared" si="38"/>
        <v>0.96585334226621378</v>
      </c>
      <c r="AB134" s="43"/>
      <c r="AC134" s="23"/>
      <c r="AD134" s="23"/>
      <c r="AE134" s="23"/>
      <c r="AF134" s="23"/>
      <c r="AG134" s="23"/>
      <c r="AH134" s="23"/>
      <c r="AI134" s="52"/>
      <c r="AJ134" s="23"/>
      <c r="AK134" s="23"/>
      <c r="AL134" s="23"/>
      <c r="AM134" s="23"/>
      <c r="AN134" s="23"/>
      <c r="AO134" s="23"/>
      <c r="AP134" s="23"/>
      <c r="AQ134" s="228" t="s">
        <v>912</v>
      </c>
      <c r="AR134" s="228"/>
      <c r="AS134" s="228"/>
      <c r="AT134" s="164">
        <f>SUM(AT20:AT133)</f>
        <v>35483</v>
      </c>
      <c r="AU134" s="171">
        <f t="shared" ref="AU134" si="44">AT134/$AT$134</f>
        <v>1</v>
      </c>
      <c r="AV134" s="161"/>
      <c r="AW134" s="74"/>
      <c r="AX134" s="155">
        <v>115</v>
      </c>
      <c r="AY134" s="156" t="s">
        <v>72</v>
      </c>
      <c r="AZ134" s="159" t="s">
        <v>447</v>
      </c>
      <c r="BA134" s="63">
        <v>131</v>
      </c>
      <c r="BB134" s="162">
        <f t="shared" si="35"/>
        <v>2.020544775889194E-3</v>
      </c>
      <c r="BC134" s="163">
        <f t="shared" si="41"/>
        <v>0.92383625875312314</v>
      </c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</row>
    <row r="135" spans="1:75" ht="18.75" customHeight="1">
      <c r="A135" s="155">
        <f t="shared" si="28"/>
        <v>116</v>
      </c>
      <c r="B135" s="156" t="s">
        <v>52</v>
      </c>
      <c r="C135" s="159" t="s">
        <v>1476</v>
      </c>
      <c r="D135" s="63">
        <v>561</v>
      </c>
      <c r="E135" s="190">
        <f t="shared" si="26"/>
        <v>1.3111826821048105E-3</v>
      </c>
      <c r="F135" s="184">
        <f t="shared" si="29"/>
        <v>0.75035408944088944</v>
      </c>
      <c r="G135" s="23"/>
      <c r="H135" s="155">
        <v>116</v>
      </c>
      <c r="I135" s="156" t="s">
        <v>52</v>
      </c>
      <c r="J135" s="159" t="s">
        <v>1723</v>
      </c>
      <c r="K135" s="63">
        <v>49</v>
      </c>
      <c r="L135" s="162">
        <f t="shared" si="42"/>
        <v>2.6223542318910386E-4</v>
      </c>
      <c r="M135" s="163">
        <f t="shared" si="43"/>
        <v>0.99596478552888601</v>
      </c>
      <c r="N135" s="23"/>
      <c r="O135" s="23"/>
      <c r="P135" s="23"/>
      <c r="Q135" s="23"/>
      <c r="R135" s="23"/>
      <c r="S135" s="23"/>
      <c r="T135" s="23"/>
      <c r="U135" s="43"/>
      <c r="V135" s="155">
        <v>116</v>
      </c>
      <c r="W135" s="156" t="s">
        <v>58</v>
      </c>
      <c r="X135" s="159" t="s">
        <v>656</v>
      </c>
      <c r="Y135" s="63">
        <v>57</v>
      </c>
      <c r="Z135" s="162">
        <f t="shared" si="32"/>
        <v>1.231873095459359E-3</v>
      </c>
      <c r="AA135" s="163">
        <f t="shared" si="38"/>
        <v>0.96708521536167313</v>
      </c>
      <c r="AB135" s="43"/>
      <c r="AC135" s="23"/>
      <c r="AD135" s="23"/>
      <c r="AE135" s="23"/>
      <c r="AF135" s="23"/>
      <c r="AG135" s="23"/>
      <c r="AH135" s="23"/>
      <c r="AI135" s="52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155">
        <v>116</v>
      </c>
      <c r="AY135" s="156" t="s">
        <v>72</v>
      </c>
      <c r="AZ135" s="159" t="s">
        <v>462</v>
      </c>
      <c r="BA135" s="63">
        <v>129</v>
      </c>
      <c r="BB135" s="162">
        <f t="shared" si="35"/>
        <v>1.9896967640435576E-3</v>
      </c>
      <c r="BC135" s="163">
        <f t="shared" si="41"/>
        <v>0.92582595551716673</v>
      </c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 ht="18.75" customHeight="1">
      <c r="A136" s="155">
        <f t="shared" si="28"/>
        <v>117</v>
      </c>
      <c r="B136" s="156" t="s">
        <v>72</v>
      </c>
      <c r="C136" s="159" t="s">
        <v>221</v>
      </c>
      <c r="D136" s="63">
        <v>557</v>
      </c>
      <c r="E136" s="190">
        <f t="shared" si="26"/>
        <v>1.301833785975721E-3</v>
      </c>
      <c r="F136" s="184">
        <f t="shared" si="29"/>
        <v>0.75165592322686514</v>
      </c>
      <c r="G136" s="23"/>
      <c r="H136" s="155">
        <v>117</v>
      </c>
      <c r="I136" s="156" t="s">
        <v>52</v>
      </c>
      <c r="J136" s="159" t="s">
        <v>1757</v>
      </c>
      <c r="K136" s="63">
        <v>48</v>
      </c>
      <c r="L136" s="162">
        <f t="shared" si="42"/>
        <v>2.5688367985871399E-4</v>
      </c>
      <c r="M136" s="163">
        <f t="shared" si="43"/>
        <v>0.99622166920874478</v>
      </c>
      <c r="N136" s="23"/>
      <c r="O136" s="23"/>
      <c r="P136" s="23"/>
      <c r="Q136" s="23"/>
      <c r="R136" s="23"/>
      <c r="S136" s="23"/>
      <c r="T136" s="23"/>
      <c r="U136" s="43"/>
      <c r="V136" s="155">
        <v>117</v>
      </c>
      <c r="W136" s="156" t="s">
        <v>58</v>
      </c>
      <c r="X136" s="159" t="s">
        <v>1715</v>
      </c>
      <c r="Y136" s="63">
        <v>56</v>
      </c>
      <c r="Z136" s="162">
        <f t="shared" si="32"/>
        <v>1.2102612867670895E-3</v>
      </c>
      <c r="AA136" s="163">
        <f t="shared" si="38"/>
        <v>0.96829547664844018</v>
      </c>
      <c r="AB136" s="43"/>
      <c r="AC136" s="23"/>
      <c r="AD136" s="23"/>
      <c r="AE136" s="23"/>
      <c r="AF136" s="23"/>
      <c r="AG136" s="23"/>
      <c r="AH136" s="23"/>
      <c r="AI136" s="52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155">
        <v>117</v>
      </c>
      <c r="AY136" s="156" t="s">
        <v>72</v>
      </c>
      <c r="AZ136" s="159" t="s">
        <v>443</v>
      </c>
      <c r="BA136" s="63">
        <v>124</v>
      </c>
      <c r="BB136" s="162">
        <f t="shared" si="35"/>
        <v>1.9125767344294661E-3</v>
      </c>
      <c r="BC136" s="163">
        <f t="shared" si="41"/>
        <v>0.92773853225159619</v>
      </c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</row>
    <row r="137" spans="1:75" ht="18.75" customHeight="1">
      <c r="A137" s="155">
        <f t="shared" si="28"/>
        <v>118</v>
      </c>
      <c r="B137" s="156" t="s">
        <v>52</v>
      </c>
      <c r="C137" s="159" t="s">
        <v>169</v>
      </c>
      <c r="D137" s="63">
        <v>554</v>
      </c>
      <c r="E137" s="190">
        <f t="shared" si="26"/>
        <v>1.2948221138789036E-3</v>
      </c>
      <c r="F137" s="184">
        <f t="shared" si="29"/>
        <v>0.75295074534074402</v>
      </c>
      <c r="G137" s="23"/>
      <c r="H137" s="155">
        <v>118</v>
      </c>
      <c r="I137" s="156" t="s">
        <v>52</v>
      </c>
      <c r="J137" s="159" t="s">
        <v>1626</v>
      </c>
      <c r="K137" s="63">
        <v>47</v>
      </c>
      <c r="L137" s="162">
        <f t="shared" si="42"/>
        <v>2.5153193652832412E-4</v>
      </c>
      <c r="M137" s="163">
        <f t="shared" si="43"/>
        <v>0.99647320114527305</v>
      </c>
      <c r="N137" s="23"/>
      <c r="O137" s="23"/>
      <c r="P137" s="23"/>
      <c r="Q137" s="23"/>
      <c r="R137" s="23"/>
      <c r="S137" s="23"/>
      <c r="T137" s="23"/>
      <c r="U137" s="43"/>
      <c r="V137" s="155">
        <v>118</v>
      </c>
      <c r="W137" s="156" t="s">
        <v>58</v>
      </c>
      <c r="X137" s="159" t="s">
        <v>754</v>
      </c>
      <c r="Y137" s="63">
        <v>55</v>
      </c>
      <c r="Z137" s="162">
        <f t="shared" si="32"/>
        <v>1.1886494780748201E-3</v>
      </c>
      <c r="AA137" s="163">
        <f t="shared" si="38"/>
        <v>0.96948412612651502</v>
      </c>
      <c r="AB137" s="43"/>
      <c r="AC137" s="23"/>
      <c r="AD137" s="23"/>
      <c r="AE137" s="23"/>
      <c r="AF137" s="23"/>
      <c r="AG137" s="23"/>
      <c r="AH137" s="23"/>
      <c r="AI137" s="52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155">
        <v>118</v>
      </c>
      <c r="AY137" s="156" t="s">
        <v>72</v>
      </c>
      <c r="AZ137" s="159" t="s">
        <v>1781</v>
      </c>
      <c r="BA137" s="63">
        <v>124</v>
      </c>
      <c r="BB137" s="162">
        <f t="shared" si="35"/>
        <v>1.9125767344294661E-3</v>
      </c>
      <c r="BC137" s="163">
        <f t="shared" si="41"/>
        <v>0.92965110898602565</v>
      </c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.75" customHeight="1">
      <c r="A138" s="155">
        <f t="shared" si="28"/>
        <v>119</v>
      </c>
      <c r="B138" s="156" t="s">
        <v>61</v>
      </c>
      <c r="C138" s="159" t="s">
        <v>1727</v>
      </c>
      <c r="D138" s="63">
        <v>554</v>
      </c>
      <c r="E138" s="190">
        <f t="shared" si="26"/>
        <v>1.2948221138789036E-3</v>
      </c>
      <c r="F138" s="184">
        <f t="shared" si="29"/>
        <v>0.7542455674546229</v>
      </c>
      <c r="G138" s="23"/>
      <c r="H138" s="155">
        <v>119</v>
      </c>
      <c r="I138" s="156" t="s">
        <v>52</v>
      </c>
      <c r="J138" s="159" t="s">
        <v>714</v>
      </c>
      <c r="K138" s="63">
        <v>47</v>
      </c>
      <c r="L138" s="162">
        <f t="shared" si="42"/>
        <v>2.5153193652832412E-4</v>
      </c>
      <c r="M138" s="163">
        <f t="shared" si="43"/>
        <v>0.99672473308180132</v>
      </c>
      <c r="N138" s="23"/>
      <c r="O138" s="23"/>
      <c r="P138" s="23"/>
      <c r="Q138" s="23"/>
      <c r="R138" s="23"/>
      <c r="S138" s="23"/>
      <c r="T138" s="23"/>
      <c r="U138" s="43"/>
      <c r="V138" s="155">
        <v>119</v>
      </c>
      <c r="W138" s="156" t="s">
        <v>58</v>
      </c>
      <c r="X138" s="159" t="s">
        <v>1597</v>
      </c>
      <c r="Y138" s="63">
        <v>55</v>
      </c>
      <c r="Z138" s="162">
        <f t="shared" si="32"/>
        <v>1.1886494780748201E-3</v>
      </c>
      <c r="AA138" s="163">
        <f t="shared" si="38"/>
        <v>0.97067277560458987</v>
      </c>
      <c r="AB138" s="43"/>
      <c r="AC138" s="23"/>
      <c r="AD138" s="23"/>
      <c r="AE138" s="23"/>
      <c r="AF138" s="23"/>
      <c r="AG138" s="23"/>
      <c r="AH138" s="23"/>
      <c r="AI138" s="52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155">
        <v>119</v>
      </c>
      <c r="AY138" s="156" t="s">
        <v>72</v>
      </c>
      <c r="AZ138" s="159" t="s">
        <v>1621</v>
      </c>
      <c r="BA138" s="63">
        <v>122</v>
      </c>
      <c r="BB138" s="162">
        <f t="shared" si="35"/>
        <v>1.8817287225838294E-3</v>
      </c>
      <c r="BC138" s="163">
        <f t="shared" si="41"/>
        <v>0.93153283770860951</v>
      </c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.75" customHeight="1">
      <c r="A139" s="155">
        <f t="shared" si="28"/>
        <v>120</v>
      </c>
      <c r="B139" s="156" t="s">
        <v>52</v>
      </c>
      <c r="C139" s="159" t="s">
        <v>181</v>
      </c>
      <c r="D139" s="63">
        <v>550</v>
      </c>
      <c r="E139" s="190">
        <f t="shared" si="26"/>
        <v>1.2854732177498141E-3</v>
      </c>
      <c r="F139" s="184">
        <f t="shared" si="29"/>
        <v>0.75553104067237276</v>
      </c>
      <c r="G139" s="23"/>
      <c r="H139" s="155">
        <v>120</v>
      </c>
      <c r="I139" s="156" t="s">
        <v>52</v>
      </c>
      <c r="J139" s="159" t="s">
        <v>747</v>
      </c>
      <c r="K139" s="63">
        <v>45</v>
      </c>
      <c r="L139" s="162">
        <f t="shared" si="42"/>
        <v>2.4082844986754435E-4</v>
      </c>
      <c r="M139" s="163">
        <f t="shared" si="43"/>
        <v>0.99696556153166882</v>
      </c>
      <c r="N139" s="23"/>
      <c r="O139" s="23"/>
      <c r="P139" s="23"/>
      <c r="Q139" s="23"/>
      <c r="R139" s="23"/>
      <c r="S139" s="23"/>
      <c r="T139" s="23"/>
      <c r="U139" s="43"/>
      <c r="V139" s="155">
        <v>120</v>
      </c>
      <c r="W139" s="156" t="s">
        <v>58</v>
      </c>
      <c r="X139" s="159" t="s">
        <v>688</v>
      </c>
      <c r="Y139" s="63">
        <v>55</v>
      </c>
      <c r="Z139" s="162">
        <f t="shared" si="32"/>
        <v>1.1886494780748201E-3</v>
      </c>
      <c r="AA139" s="163">
        <f t="shared" si="38"/>
        <v>0.97186142508266471</v>
      </c>
      <c r="AB139" s="43"/>
      <c r="AC139" s="23"/>
      <c r="AD139" s="23"/>
      <c r="AE139" s="23"/>
      <c r="AF139" s="23"/>
      <c r="AG139" s="23"/>
      <c r="AH139" s="23"/>
      <c r="AI139" s="52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155">
        <v>120</v>
      </c>
      <c r="AY139" s="156" t="s">
        <v>72</v>
      </c>
      <c r="AZ139" s="159" t="s">
        <v>463</v>
      </c>
      <c r="BA139" s="63">
        <v>119</v>
      </c>
      <c r="BB139" s="162">
        <f t="shared" si="35"/>
        <v>1.8354567048153748E-3</v>
      </c>
      <c r="BC139" s="163">
        <f t="shared" si="41"/>
        <v>0.93336829441342484</v>
      </c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.75" customHeight="1">
      <c r="A140" s="155">
        <f t="shared" si="28"/>
        <v>121</v>
      </c>
      <c r="B140" s="156" t="s">
        <v>52</v>
      </c>
      <c r="C140" s="159" t="s">
        <v>1755</v>
      </c>
      <c r="D140" s="63">
        <v>547</v>
      </c>
      <c r="E140" s="190">
        <f t="shared" si="26"/>
        <v>1.278461545652997E-3</v>
      </c>
      <c r="F140" s="184">
        <f t="shared" si="29"/>
        <v>0.75680950221802579</v>
      </c>
      <c r="G140" s="23"/>
      <c r="H140" s="155">
        <v>121</v>
      </c>
      <c r="I140" s="156" t="s">
        <v>52</v>
      </c>
      <c r="J140" s="159" t="s">
        <v>1634</v>
      </c>
      <c r="K140" s="63">
        <v>45</v>
      </c>
      <c r="L140" s="162">
        <f t="shared" si="42"/>
        <v>2.4082844986754435E-4</v>
      </c>
      <c r="M140" s="163">
        <f t="shared" si="43"/>
        <v>0.99720638998153632</v>
      </c>
      <c r="N140" s="23"/>
      <c r="O140" s="23"/>
      <c r="P140" s="23"/>
      <c r="Q140" s="23"/>
      <c r="R140" s="23"/>
      <c r="S140" s="23"/>
      <c r="T140" s="23"/>
      <c r="U140" s="43"/>
      <c r="V140" s="155">
        <v>121</v>
      </c>
      <c r="W140" s="156" t="s">
        <v>58</v>
      </c>
      <c r="X140" s="159" t="s">
        <v>1575</v>
      </c>
      <c r="Y140" s="63">
        <v>53</v>
      </c>
      <c r="Z140" s="162">
        <f t="shared" si="32"/>
        <v>1.1454258606902812E-3</v>
      </c>
      <c r="AA140" s="163">
        <f t="shared" si="38"/>
        <v>0.97300685094335504</v>
      </c>
      <c r="AB140" s="43"/>
      <c r="AC140" s="23"/>
      <c r="AD140" s="23"/>
      <c r="AE140" s="23"/>
      <c r="AF140" s="23"/>
      <c r="AG140" s="23"/>
      <c r="AH140" s="23"/>
      <c r="AI140" s="52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155">
        <v>121</v>
      </c>
      <c r="AY140" s="156" t="s">
        <v>72</v>
      </c>
      <c r="AZ140" s="159" t="s">
        <v>549</v>
      </c>
      <c r="BA140" s="63">
        <v>116</v>
      </c>
      <c r="BB140" s="162">
        <f t="shared" si="35"/>
        <v>1.7891846870469199E-3</v>
      </c>
      <c r="BC140" s="163">
        <f t="shared" si="41"/>
        <v>0.93515747910047176</v>
      </c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.75" customHeight="1">
      <c r="A141" s="155">
        <f t="shared" si="28"/>
        <v>122</v>
      </c>
      <c r="B141" s="156" t="s">
        <v>72</v>
      </c>
      <c r="C141" s="159" t="s">
        <v>180</v>
      </c>
      <c r="D141" s="63">
        <v>546</v>
      </c>
      <c r="E141" s="190">
        <f t="shared" si="26"/>
        <v>1.2761243216207246E-3</v>
      </c>
      <c r="F141" s="184">
        <f t="shared" si="29"/>
        <v>0.75808562653964651</v>
      </c>
      <c r="G141" s="23"/>
      <c r="H141" s="155">
        <v>122</v>
      </c>
      <c r="I141" s="156" t="s">
        <v>52</v>
      </c>
      <c r="J141" s="159" t="s">
        <v>1721</v>
      </c>
      <c r="K141" s="63">
        <v>45</v>
      </c>
      <c r="L141" s="162">
        <f t="shared" si="42"/>
        <v>2.4082844986754435E-4</v>
      </c>
      <c r="M141" s="163">
        <f t="shared" si="43"/>
        <v>0.99744721843140383</v>
      </c>
      <c r="N141" s="23"/>
      <c r="O141" s="23"/>
      <c r="P141" s="23"/>
      <c r="Q141" s="23"/>
      <c r="R141" s="23"/>
      <c r="S141" s="23"/>
      <c r="T141" s="23"/>
      <c r="U141" s="43"/>
      <c r="V141" s="155">
        <v>122</v>
      </c>
      <c r="W141" s="156" t="s">
        <v>58</v>
      </c>
      <c r="X141" s="159" t="s">
        <v>796</v>
      </c>
      <c r="Y141" s="63">
        <v>52</v>
      </c>
      <c r="Z141" s="162">
        <f t="shared" si="32"/>
        <v>1.1238140519980117E-3</v>
      </c>
      <c r="AA141" s="163">
        <f t="shared" si="38"/>
        <v>0.97413066499535306</v>
      </c>
      <c r="AB141" s="43"/>
      <c r="AC141" s="23"/>
      <c r="AD141" s="23"/>
      <c r="AE141" s="23"/>
      <c r="AF141" s="23"/>
      <c r="AG141" s="23"/>
      <c r="AH141" s="23"/>
      <c r="AI141" s="52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155">
        <v>122</v>
      </c>
      <c r="AY141" s="156" t="s">
        <v>72</v>
      </c>
      <c r="AZ141" s="159" t="s">
        <v>510</v>
      </c>
      <c r="BA141" s="63">
        <v>115</v>
      </c>
      <c r="BB141" s="162">
        <f t="shared" si="35"/>
        <v>1.7737606811241017E-3</v>
      </c>
      <c r="BC141" s="163">
        <f t="shared" si="41"/>
        <v>0.93693123978159587</v>
      </c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 ht="18.75" customHeight="1">
      <c r="A142" s="155">
        <f t="shared" si="28"/>
        <v>123</v>
      </c>
      <c r="B142" s="156" t="s">
        <v>56</v>
      </c>
      <c r="C142" s="159" t="s">
        <v>202</v>
      </c>
      <c r="D142" s="63">
        <v>541</v>
      </c>
      <c r="E142" s="190">
        <f t="shared" si="26"/>
        <v>1.2644382014593628E-3</v>
      </c>
      <c r="F142" s="184">
        <f t="shared" si="29"/>
        <v>0.75935006474110589</v>
      </c>
      <c r="G142" s="23"/>
      <c r="H142" s="155">
        <v>123</v>
      </c>
      <c r="I142" s="156" t="s">
        <v>52</v>
      </c>
      <c r="J142" s="159" t="s">
        <v>748</v>
      </c>
      <c r="K142" s="63">
        <v>44</v>
      </c>
      <c r="L142" s="162">
        <f t="shared" si="42"/>
        <v>2.3547670653715447E-4</v>
      </c>
      <c r="M142" s="163">
        <f t="shared" si="43"/>
        <v>0.99768269513794094</v>
      </c>
      <c r="N142" s="23"/>
      <c r="O142" s="23"/>
      <c r="P142" s="23"/>
      <c r="Q142" s="23"/>
      <c r="R142" s="23"/>
      <c r="S142" s="23"/>
      <c r="T142" s="23"/>
      <c r="U142" s="43"/>
      <c r="V142" s="155">
        <v>123</v>
      </c>
      <c r="W142" s="156" t="s">
        <v>58</v>
      </c>
      <c r="X142" s="159" t="s">
        <v>1702</v>
      </c>
      <c r="Y142" s="63">
        <v>51</v>
      </c>
      <c r="Z142" s="162">
        <f t="shared" si="32"/>
        <v>1.1022022433057423E-3</v>
      </c>
      <c r="AA142" s="163">
        <f t="shared" si="38"/>
        <v>0.97523286723865876</v>
      </c>
      <c r="AB142" s="43"/>
      <c r="AC142" s="23"/>
      <c r="AD142" s="23"/>
      <c r="AE142" s="23"/>
      <c r="AF142" s="23"/>
      <c r="AG142" s="23"/>
      <c r="AH142" s="23"/>
      <c r="AI142" s="52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155">
        <v>123</v>
      </c>
      <c r="AY142" s="156" t="s">
        <v>72</v>
      </c>
      <c r="AZ142" s="159" t="s">
        <v>1769</v>
      </c>
      <c r="BA142" s="63">
        <v>115</v>
      </c>
      <c r="BB142" s="162">
        <f t="shared" si="35"/>
        <v>1.7737606811241017E-3</v>
      </c>
      <c r="BC142" s="163">
        <f t="shared" si="41"/>
        <v>0.93870500046271999</v>
      </c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.75" customHeight="1">
      <c r="A143" s="155">
        <f t="shared" si="28"/>
        <v>124</v>
      </c>
      <c r="B143" s="156" t="s">
        <v>58</v>
      </c>
      <c r="C143" s="159" t="s">
        <v>1528</v>
      </c>
      <c r="D143" s="63">
        <v>539</v>
      </c>
      <c r="E143" s="190">
        <f t="shared" si="26"/>
        <v>1.259763753394818E-3</v>
      </c>
      <c r="F143" s="184">
        <f t="shared" si="29"/>
        <v>0.76060982849450076</v>
      </c>
      <c r="G143" s="23"/>
      <c r="H143" s="155">
        <v>124</v>
      </c>
      <c r="I143" s="156" t="s">
        <v>52</v>
      </c>
      <c r="J143" s="159" t="s">
        <v>804</v>
      </c>
      <c r="K143" s="63">
        <v>39</v>
      </c>
      <c r="L143" s="162">
        <f t="shared" si="42"/>
        <v>2.0871798988520511E-4</v>
      </c>
      <c r="M143" s="163">
        <f t="shared" si="43"/>
        <v>0.99789141312782614</v>
      </c>
      <c r="N143" s="23"/>
      <c r="O143" s="23"/>
      <c r="P143" s="23"/>
      <c r="Q143" s="23"/>
      <c r="R143" s="23"/>
      <c r="S143" s="23"/>
      <c r="T143" s="23"/>
      <c r="U143" s="43"/>
      <c r="V143" s="155">
        <v>124</v>
      </c>
      <c r="W143" s="156" t="s">
        <v>58</v>
      </c>
      <c r="X143" s="159" t="s">
        <v>779</v>
      </c>
      <c r="Y143" s="63">
        <v>50</v>
      </c>
      <c r="Z143" s="162">
        <f t="shared" si="32"/>
        <v>1.0805904346134728E-3</v>
      </c>
      <c r="AA143" s="163">
        <f t="shared" si="38"/>
        <v>0.97631345767327227</v>
      </c>
      <c r="AB143" s="43"/>
      <c r="AC143" s="23"/>
      <c r="AD143" s="23"/>
      <c r="AE143" s="23"/>
      <c r="AF143" s="23"/>
      <c r="AG143" s="23"/>
      <c r="AH143" s="23"/>
      <c r="AI143" s="52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155">
        <v>124</v>
      </c>
      <c r="AY143" s="156" t="s">
        <v>72</v>
      </c>
      <c r="AZ143" s="159" t="s">
        <v>509</v>
      </c>
      <c r="BA143" s="63">
        <v>114</v>
      </c>
      <c r="BB143" s="162">
        <f t="shared" si="35"/>
        <v>1.7583366752012832E-3</v>
      </c>
      <c r="BC143" s="163">
        <f t="shared" si="41"/>
        <v>0.9404633371379213</v>
      </c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.75" customHeight="1">
      <c r="A144" s="155">
        <f t="shared" si="28"/>
        <v>125</v>
      </c>
      <c r="B144" s="156" t="s">
        <v>56</v>
      </c>
      <c r="C144" s="159" t="s">
        <v>217</v>
      </c>
      <c r="D144" s="63">
        <v>530</v>
      </c>
      <c r="E144" s="190">
        <f t="shared" si="26"/>
        <v>1.2387287371043664E-3</v>
      </c>
      <c r="F144" s="184">
        <f t="shared" si="29"/>
        <v>0.76184855723160516</v>
      </c>
      <c r="G144" s="23"/>
      <c r="H144" s="155">
        <v>125</v>
      </c>
      <c r="I144" s="156" t="s">
        <v>52</v>
      </c>
      <c r="J144" s="159" t="s">
        <v>1543</v>
      </c>
      <c r="K144" s="63">
        <v>38</v>
      </c>
      <c r="L144" s="162">
        <f t="shared" si="42"/>
        <v>2.0336624655481524E-4</v>
      </c>
      <c r="M144" s="163">
        <f t="shared" si="43"/>
        <v>0.99809477937438096</v>
      </c>
      <c r="N144" s="23"/>
      <c r="O144" s="23"/>
      <c r="P144" s="23"/>
      <c r="Q144" s="23"/>
      <c r="R144" s="23"/>
      <c r="S144" s="23"/>
      <c r="T144" s="23"/>
      <c r="U144" s="43"/>
      <c r="V144" s="155">
        <v>125</v>
      </c>
      <c r="W144" s="156" t="s">
        <v>58</v>
      </c>
      <c r="X144" s="159" t="s">
        <v>798</v>
      </c>
      <c r="Y144" s="63">
        <v>49</v>
      </c>
      <c r="Z144" s="162">
        <f t="shared" si="32"/>
        <v>1.0589786259212032E-3</v>
      </c>
      <c r="AA144" s="163">
        <f t="shared" si="38"/>
        <v>0.97737243629919346</v>
      </c>
      <c r="AB144" s="43"/>
      <c r="AC144" s="23"/>
      <c r="AD144" s="23"/>
      <c r="AE144" s="23"/>
      <c r="AF144" s="23"/>
      <c r="AG144" s="23"/>
      <c r="AH144" s="23"/>
      <c r="AI144" s="52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155">
        <v>125</v>
      </c>
      <c r="AY144" s="156" t="s">
        <v>72</v>
      </c>
      <c r="AZ144" s="159" t="s">
        <v>457</v>
      </c>
      <c r="BA144" s="63">
        <v>113</v>
      </c>
      <c r="BB144" s="162">
        <f t="shared" si="35"/>
        <v>1.742912669278465E-3</v>
      </c>
      <c r="BC144" s="163">
        <f t="shared" si="41"/>
        <v>0.9422062498071998</v>
      </c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</row>
    <row r="145" spans="1:75" ht="18.75" customHeight="1">
      <c r="A145" s="155">
        <f t="shared" si="28"/>
        <v>126</v>
      </c>
      <c r="B145" s="156" t="s">
        <v>52</v>
      </c>
      <c r="C145" s="159" t="s">
        <v>1541</v>
      </c>
      <c r="D145" s="63">
        <v>528</v>
      </c>
      <c r="E145" s="190">
        <f t="shared" si="26"/>
        <v>1.2340542890398216E-3</v>
      </c>
      <c r="F145" s="184">
        <f t="shared" si="29"/>
        <v>0.76308261152064494</v>
      </c>
      <c r="G145" s="23"/>
      <c r="H145" s="155">
        <v>126</v>
      </c>
      <c r="I145" s="156" t="s">
        <v>52</v>
      </c>
      <c r="J145" s="159" t="s">
        <v>750</v>
      </c>
      <c r="K145" s="63">
        <v>38</v>
      </c>
      <c r="L145" s="162">
        <f t="shared" si="42"/>
        <v>2.0336624655481524E-4</v>
      </c>
      <c r="M145" s="163">
        <f t="shared" si="43"/>
        <v>0.99829814562093577</v>
      </c>
      <c r="N145" s="23"/>
      <c r="O145" s="23"/>
      <c r="P145" s="23"/>
      <c r="Q145" s="23"/>
      <c r="R145" s="23"/>
      <c r="S145" s="23"/>
      <c r="T145" s="23"/>
      <c r="U145" s="43"/>
      <c r="V145" s="155">
        <v>126</v>
      </c>
      <c r="W145" s="156" t="s">
        <v>58</v>
      </c>
      <c r="X145" s="159" t="s">
        <v>1537</v>
      </c>
      <c r="Y145" s="63">
        <v>48</v>
      </c>
      <c r="Z145" s="162">
        <f t="shared" si="32"/>
        <v>1.0373668172289339E-3</v>
      </c>
      <c r="AA145" s="163">
        <f t="shared" si="38"/>
        <v>0.97840980311642234</v>
      </c>
      <c r="AB145" s="43"/>
      <c r="AC145" s="23"/>
      <c r="AD145" s="23"/>
      <c r="AE145" s="23"/>
      <c r="AF145" s="23"/>
      <c r="AG145" s="23"/>
      <c r="AH145" s="23"/>
      <c r="AI145" s="52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155">
        <v>126</v>
      </c>
      <c r="AY145" s="156" t="s">
        <v>72</v>
      </c>
      <c r="AZ145" s="159" t="s">
        <v>490</v>
      </c>
      <c r="BA145" s="63">
        <v>113</v>
      </c>
      <c r="BB145" s="162">
        <f t="shared" si="35"/>
        <v>1.742912669278465E-3</v>
      </c>
      <c r="BC145" s="163">
        <f t="shared" si="41"/>
        <v>0.94394916247647831</v>
      </c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.75" customHeight="1">
      <c r="A146" s="155">
        <f t="shared" si="28"/>
        <v>127</v>
      </c>
      <c r="B146" s="156" t="s">
        <v>64</v>
      </c>
      <c r="C146" s="159" t="s">
        <v>182</v>
      </c>
      <c r="D146" s="63">
        <v>526</v>
      </c>
      <c r="E146" s="190">
        <f t="shared" si="26"/>
        <v>1.2293798409752769E-3</v>
      </c>
      <c r="F146" s="184">
        <f t="shared" si="29"/>
        <v>0.7643119913616202</v>
      </c>
      <c r="G146" s="23"/>
      <c r="H146" s="155">
        <v>127</v>
      </c>
      <c r="I146" s="156" t="s">
        <v>52</v>
      </c>
      <c r="J146" s="159" t="s">
        <v>880</v>
      </c>
      <c r="K146" s="63">
        <v>32</v>
      </c>
      <c r="L146" s="162">
        <f t="shared" si="42"/>
        <v>1.7125578657247598E-4</v>
      </c>
      <c r="M146" s="163">
        <f t="shared" si="43"/>
        <v>0.99846940140750828</v>
      </c>
      <c r="N146" s="23"/>
      <c r="O146" s="23"/>
      <c r="P146" s="23"/>
      <c r="Q146" s="23"/>
      <c r="R146" s="23"/>
      <c r="S146" s="23"/>
      <c r="T146" s="23"/>
      <c r="U146" s="43"/>
      <c r="V146" s="155">
        <v>127</v>
      </c>
      <c r="W146" s="156" t="s">
        <v>58</v>
      </c>
      <c r="X146" s="159" t="s">
        <v>760</v>
      </c>
      <c r="Y146" s="63">
        <v>48</v>
      </c>
      <c r="Z146" s="162">
        <f t="shared" si="32"/>
        <v>1.0373668172289339E-3</v>
      </c>
      <c r="AA146" s="163">
        <f t="shared" si="38"/>
        <v>0.97944716993365122</v>
      </c>
      <c r="AB146" s="43"/>
      <c r="AC146" s="23"/>
      <c r="AD146" s="23"/>
      <c r="AE146" s="23"/>
      <c r="AF146" s="23"/>
      <c r="AG146" s="23"/>
      <c r="AH146" s="23"/>
      <c r="AI146" s="52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155">
        <v>127</v>
      </c>
      <c r="AY146" s="156" t="s">
        <v>72</v>
      </c>
      <c r="AZ146" s="159" t="s">
        <v>628</v>
      </c>
      <c r="BA146" s="63">
        <v>113</v>
      </c>
      <c r="BB146" s="162">
        <f t="shared" si="35"/>
        <v>1.742912669278465E-3</v>
      </c>
      <c r="BC146" s="163">
        <f t="shared" si="41"/>
        <v>0.94569207514575682</v>
      </c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</row>
    <row r="147" spans="1:75" ht="18.75" customHeight="1">
      <c r="A147" s="155">
        <f t="shared" si="28"/>
        <v>128</v>
      </c>
      <c r="B147" s="156" t="s">
        <v>58</v>
      </c>
      <c r="C147" s="159" t="s">
        <v>176</v>
      </c>
      <c r="D147" s="63">
        <v>523</v>
      </c>
      <c r="E147" s="190">
        <f t="shared" si="26"/>
        <v>1.2223681688784598E-3</v>
      </c>
      <c r="F147" s="184">
        <f t="shared" si="29"/>
        <v>0.76553435953049864</v>
      </c>
      <c r="G147" s="23"/>
      <c r="H147" s="155">
        <v>128</v>
      </c>
      <c r="I147" s="156" t="s">
        <v>52</v>
      </c>
      <c r="J147" s="159" t="s">
        <v>828</v>
      </c>
      <c r="K147" s="63">
        <v>31</v>
      </c>
      <c r="L147" s="162">
        <f t="shared" si="42"/>
        <v>1.659040432420861E-4</v>
      </c>
      <c r="M147" s="163">
        <f t="shared" si="43"/>
        <v>0.99863530545075041</v>
      </c>
      <c r="N147" s="23"/>
      <c r="O147" s="23"/>
      <c r="P147" s="23"/>
      <c r="Q147" s="23"/>
      <c r="R147" s="23"/>
      <c r="S147" s="23"/>
      <c r="T147" s="23"/>
      <c r="U147" s="43"/>
      <c r="V147" s="155">
        <v>128</v>
      </c>
      <c r="W147" s="156" t="s">
        <v>58</v>
      </c>
      <c r="X147" s="159" t="s">
        <v>689</v>
      </c>
      <c r="Y147" s="63">
        <v>46</v>
      </c>
      <c r="Z147" s="162">
        <f t="shared" si="32"/>
        <v>9.9414319984439501E-4</v>
      </c>
      <c r="AA147" s="163">
        <f t="shared" si="38"/>
        <v>0.98044131313349558</v>
      </c>
      <c r="AB147" s="43"/>
      <c r="AC147" s="52"/>
      <c r="AD147" s="52"/>
      <c r="AE147" s="40"/>
      <c r="AF147" s="38"/>
      <c r="AG147" s="56"/>
      <c r="AH147" s="58"/>
      <c r="AI147" s="52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155">
        <v>128</v>
      </c>
      <c r="AY147" s="156" t="s">
        <v>72</v>
      </c>
      <c r="AZ147" s="159" t="s">
        <v>500</v>
      </c>
      <c r="BA147" s="63">
        <v>112</v>
      </c>
      <c r="BB147" s="162">
        <f t="shared" si="35"/>
        <v>1.7274886633556468E-3</v>
      </c>
      <c r="BC147" s="163">
        <f t="shared" si="41"/>
        <v>0.94741956380911241</v>
      </c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.75" customHeight="1">
      <c r="A148" s="155">
        <f t="shared" si="28"/>
        <v>129</v>
      </c>
      <c r="B148" s="156" t="s">
        <v>917</v>
      </c>
      <c r="C148" s="159" t="s">
        <v>177</v>
      </c>
      <c r="D148" s="63">
        <v>522</v>
      </c>
      <c r="E148" s="190">
        <f t="shared" ref="E148:E211" si="45">D148/$D$873</f>
        <v>1.2200309448461874E-3</v>
      </c>
      <c r="F148" s="184">
        <f t="shared" si="29"/>
        <v>0.76675439047534488</v>
      </c>
      <c r="G148" s="23"/>
      <c r="H148" s="155">
        <v>129</v>
      </c>
      <c r="I148" s="156" t="s">
        <v>52</v>
      </c>
      <c r="J148" s="159" t="s">
        <v>1655</v>
      </c>
      <c r="K148" s="63">
        <v>29</v>
      </c>
      <c r="L148" s="162">
        <f t="shared" ref="L148:L163" si="46">K148/$K$163</f>
        <v>1.5520055658130636E-4</v>
      </c>
      <c r="M148" s="163">
        <f t="shared" si="43"/>
        <v>0.99879050600733177</v>
      </c>
      <c r="N148" s="23"/>
      <c r="O148" s="23"/>
      <c r="P148" s="23"/>
      <c r="Q148" s="23"/>
      <c r="R148" s="23"/>
      <c r="S148" s="23"/>
      <c r="T148" s="23"/>
      <c r="U148" s="43"/>
      <c r="V148" s="155">
        <v>129</v>
      </c>
      <c r="W148" s="156" t="s">
        <v>58</v>
      </c>
      <c r="X148" s="159" t="s">
        <v>682</v>
      </c>
      <c r="Y148" s="63">
        <v>46</v>
      </c>
      <c r="Z148" s="162">
        <f t="shared" si="32"/>
        <v>9.9414319984439501E-4</v>
      </c>
      <c r="AA148" s="163">
        <f t="shared" si="38"/>
        <v>0.98143545633333995</v>
      </c>
      <c r="AB148" s="43"/>
      <c r="AC148" s="52"/>
      <c r="AD148" s="52"/>
      <c r="AE148" s="40"/>
      <c r="AF148" s="38"/>
      <c r="AG148" s="57"/>
      <c r="AH148" s="58"/>
      <c r="AI148" s="52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155">
        <v>129</v>
      </c>
      <c r="AY148" s="156" t="s">
        <v>72</v>
      </c>
      <c r="AZ148" s="159" t="s">
        <v>1685</v>
      </c>
      <c r="BA148" s="63">
        <v>107</v>
      </c>
      <c r="BB148" s="162">
        <f t="shared" si="35"/>
        <v>1.6503686337415553E-3</v>
      </c>
      <c r="BC148" s="163">
        <f t="shared" si="41"/>
        <v>0.94906993244285398</v>
      </c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.75" customHeight="1">
      <c r="A149" s="155">
        <f t="shared" ref="A149:A212" si="47">A148+1</f>
        <v>130</v>
      </c>
      <c r="B149" s="156" t="s">
        <v>52</v>
      </c>
      <c r="C149" s="159" t="s">
        <v>1700</v>
      </c>
      <c r="D149" s="63">
        <v>522</v>
      </c>
      <c r="E149" s="190">
        <f t="shared" si="45"/>
        <v>1.2200309448461874E-3</v>
      </c>
      <c r="F149" s="184">
        <f t="shared" ref="F149:F212" si="48">F148+E149</f>
        <v>0.76797442142019112</v>
      </c>
      <c r="G149" s="23"/>
      <c r="H149" s="155">
        <v>130</v>
      </c>
      <c r="I149" s="156" t="s">
        <v>52</v>
      </c>
      <c r="J149" s="159" t="s">
        <v>1664</v>
      </c>
      <c r="K149" s="63">
        <v>29</v>
      </c>
      <c r="L149" s="162">
        <f t="shared" si="46"/>
        <v>1.5520055658130636E-4</v>
      </c>
      <c r="M149" s="163">
        <f t="shared" ref="M149:M161" si="49">M148+L149</f>
        <v>0.99894570656391313</v>
      </c>
      <c r="N149" s="23"/>
      <c r="O149" s="23"/>
      <c r="P149" s="23"/>
      <c r="Q149" s="23"/>
      <c r="R149" s="23"/>
      <c r="S149" s="23"/>
      <c r="T149" s="23"/>
      <c r="U149" s="43"/>
      <c r="V149" s="155">
        <v>130</v>
      </c>
      <c r="W149" s="156" t="s">
        <v>58</v>
      </c>
      <c r="X149" s="159" t="s">
        <v>623</v>
      </c>
      <c r="Y149" s="63">
        <v>46</v>
      </c>
      <c r="Z149" s="162">
        <f t="shared" ref="Z149:Z175" si="50">Y149/$Y$175</f>
        <v>9.9414319984439501E-4</v>
      </c>
      <c r="AA149" s="163">
        <f t="shared" si="38"/>
        <v>0.98242959953318432</v>
      </c>
      <c r="AB149" s="43"/>
      <c r="AC149" s="52"/>
      <c r="AD149" s="52"/>
      <c r="AE149" s="40"/>
      <c r="AF149" s="38"/>
      <c r="AG149" s="57"/>
      <c r="AH149" s="58"/>
      <c r="AI149" s="52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155">
        <v>130</v>
      </c>
      <c r="AY149" s="156" t="s">
        <v>72</v>
      </c>
      <c r="AZ149" s="159" t="s">
        <v>1782</v>
      </c>
      <c r="BA149" s="63">
        <v>106</v>
      </c>
      <c r="BB149" s="162">
        <f t="shared" ref="BB149:BB208" si="51">BA149/$BA$208</f>
        <v>1.634944627818737E-3</v>
      </c>
      <c r="BC149" s="163">
        <f t="shared" si="41"/>
        <v>0.95070487707067275</v>
      </c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</row>
    <row r="150" spans="1:75" ht="18.75" customHeight="1">
      <c r="A150" s="155">
        <f t="shared" si="47"/>
        <v>131</v>
      </c>
      <c r="B150" s="156" t="s">
        <v>56</v>
      </c>
      <c r="C150" s="159" t="s">
        <v>201</v>
      </c>
      <c r="D150" s="63">
        <v>519</v>
      </c>
      <c r="E150" s="190">
        <f t="shared" si="45"/>
        <v>1.21301927274937E-3</v>
      </c>
      <c r="F150" s="184">
        <f t="shared" si="48"/>
        <v>0.76918744069294054</v>
      </c>
      <c r="G150" s="23"/>
      <c r="H150" s="155">
        <v>131</v>
      </c>
      <c r="I150" s="156" t="s">
        <v>52</v>
      </c>
      <c r="J150" s="159" t="s">
        <v>834</v>
      </c>
      <c r="K150" s="63">
        <v>27</v>
      </c>
      <c r="L150" s="162">
        <f t="shared" si="46"/>
        <v>1.4449706992052661E-4</v>
      </c>
      <c r="M150" s="163">
        <f t="shared" si="49"/>
        <v>0.99909020363383361</v>
      </c>
      <c r="N150" s="23"/>
      <c r="O150" s="23"/>
      <c r="P150" s="23"/>
      <c r="Q150" s="23"/>
      <c r="R150" s="23"/>
      <c r="S150" s="23"/>
      <c r="T150" s="23"/>
      <c r="U150" s="43"/>
      <c r="V150" s="155">
        <v>131</v>
      </c>
      <c r="W150" s="156" t="s">
        <v>58</v>
      </c>
      <c r="X150" s="159" t="s">
        <v>1789</v>
      </c>
      <c r="Y150" s="63">
        <v>44</v>
      </c>
      <c r="Z150" s="162">
        <f t="shared" si="50"/>
        <v>9.5091958245985611E-4</v>
      </c>
      <c r="AA150" s="163">
        <f t="shared" ref="AA150:AA174" si="52">AA149+Z150</f>
        <v>0.98338051911564417</v>
      </c>
      <c r="AB150" s="43"/>
      <c r="AC150" s="52"/>
      <c r="AD150" s="52"/>
      <c r="AE150" s="40"/>
      <c r="AF150" s="38"/>
      <c r="AG150" s="57"/>
      <c r="AH150" s="58"/>
      <c r="AI150" s="52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155">
        <v>131</v>
      </c>
      <c r="AY150" s="156" t="s">
        <v>72</v>
      </c>
      <c r="AZ150" s="159" t="s">
        <v>481</v>
      </c>
      <c r="BA150" s="63">
        <v>102</v>
      </c>
      <c r="BB150" s="162">
        <f t="shared" si="51"/>
        <v>1.5732486041274639E-3</v>
      </c>
      <c r="BC150" s="163">
        <f t="shared" ref="BC150:BC207" si="53">BC149+BB150</f>
        <v>0.95227812567480019</v>
      </c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</row>
    <row r="151" spans="1:75" ht="18.75" customHeight="1">
      <c r="A151" s="155">
        <f t="shared" si="47"/>
        <v>132</v>
      </c>
      <c r="B151" s="156" t="s">
        <v>52</v>
      </c>
      <c r="C151" s="159" t="s">
        <v>266</v>
      </c>
      <c r="D151" s="63">
        <v>517</v>
      </c>
      <c r="E151" s="190">
        <f t="shared" si="45"/>
        <v>1.2083448246848253E-3</v>
      </c>
      <c r="F151" s="184">
        <f t="shared" si="48"/>
        <v>0.77039578551762533</v>
      </c>
      <c r="G151" s="23"/>
      <c r="H151" s="155">
        <v>132</v>
      </c>
      <c r="I151" s="156" t="s">
        <v>52</v>
      </c>
      <c r="J151" s="159" t="s">
        <v>852</v>
      </c>
      <c r="K151" s="63">
        <v>26</v>
      </c>
      <c r="L151" s="162">
        <f t="shared" si="46"/>
        <v>1.3914532659013674E-4</v>
      </c>
      <c r="M151" s="163">
        <f t="shared" si="49"/>
        <v>0.9992293489604237</v>
      </c>
      <c r="N151" s="23"/>
      <c r="O151" s="23"/>
      <c r="P151" s="23"/>
      <c r="Q151" s="23"/>
      <c r="R151" s="23"/>
      <c r="S151" s="23"/>
      <c r="T151" s="23"/>
      <c r="U151" s="43"/>
      <c r="V151" s="155">
        <v>132</v>
      </c>
      <c r="W151" s="156" t="s">
        <v>58</v>
      </c>
      <c r="X151" s="159" t="s">
        <v>727</v>
      </c>
      <c r="Y151" s="63">
        <v>43</v>
      </c>
      <c r="Z151" s="162">
        <f t="shared" si="50"/>
        <v>9.2930777376758656E-4</v>
      </c>
      <c r="AA151" s="163">
        <f t="shared" si="52"/>
        <v>0.98430982688941171</v>
      </c>
      <c r="AB151" s="43"/>
      <c r="AC151" s="52"/>
      <c r="AD151" s="52"/>
      <c r="AE151" s="40"/>
      <c r="AF151" s="38"/>
      <c r="AG151" s="57"/>
      <c r="AH151" s="58"/>
      <c r="AI151" s="52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155">
        <v>132</v>
      </c>
      <c r="AY151" s="156" t="s">
        <v>72</v>
      </c>
      <c r="AZ151" s="159" t="s">
        <v>413</v>
      </c>
      <c r="BA151" s="63">
        <v>100</v>
      </c>
      <c r="BB151" s="162">
        <f t="shared" si="51"/>
        <v>1.5424005922818275E-3</v>
      </c>
      <c r="BC151" s="163">
        <f t="shared" si="53"/>
        <v>0.95382052626708203</v>
      </c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</row>
    <row r="152" spans="1:75" ht="18.75" customHeight="1">
      <c r="A152" s="155">
        <f t="shared" si="47"/>
        <v>133</v>
      </c>
      <c r="B152" s="156" t="s">
        <v>72</v>
      </c>
      <c r="C152" s="159" t="s">
        <v>1563</v>
      </c>
      <c r="D152" s="63">
        <v>512</v>
      </c>
      <c r="E152" s="190">
        <f t="shared" si="45"/>
        <v>1.1966587045234634E-3</v>
      </c>
      <c r="F152" s="184">
        <f t="shared" si="48"/>
        <v>0.77159244422214879</v>
      </c>
      <c r="G152" s="23"/>
      <c r="H152" s="155">
        <v>133</v>
      </c>
      <c r="I152" s="156" t="s">
        <v>52</v>
      </c>
      <c r="J152" s="159" t="s">
        <v>1493</v>
      </c>
      <c r="K152" s="63">
        <v>22</v>
      </c>
      <c r="L152" s="162">
        <f t="shared" si="46"/>
        <v>1.1773835326857724E-4</v>
      </c>
      <c r="M152" s="163">
        <f t="shared" si="49"/>
        <v>0.99934708731369226</v>
      </c>
      <c r="N152" s="23"/>
      <c r="O152" s="23"/>
      <c r="P152" s="23"/>
      <c r="Q152" s="23"/>
      <c r="R152" s="23"/>
      <c r="S152" s="23"/>
      <c r="T152" s="23"/>
      <c r="U152" s="43"/>
      <c r="V152" s="155">
        <v>133</v>
      </c>
      <c r="W152" s="156" t="s">
        <v>58</v>
      </c>
      <c r="X152" s="159" t="s">
        <v>892</v>
      </c>
      <c r="Y152" s="63">
        <v>43</v>
      </c>
      <c r="Z152" s="162">
        <f t="shared" si="50"/>
        <v>9.2930777376758656E-4</v>
      </c>
      <c r="AA152" s="163">
        <f t="shared" si="52"/>
        <v>0.98523913466317925</v>
      </c>
      <c r="AB152" s="43"/>
      <c r="AC152" s="52"/>
      <c r="AD152" s="52"/>
      <c r="AE152" s="40"/>
      <c r="AF152" s="38"/>
      <c r="AG152" s="57"/>
      <c r="AH152" s="58"/>
      <c r="AI152" s="52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155">
        <v>133</v>
      </c>
      <c r="AY152" s="156" t="s">
        <v>72</v>
      </c>
      <c r="AZ152" s="159" t="s">
        <v>478</v>
      </c>
      <c r="BA152" s="63">
        <v>100</v>
      </c>
      <c r="BB152" s="162">
        <f t="shared" si="51"/>
        <v>1.5424005922818275E-3</v>
      </c>
      <c r="BC152" s="163">
        <f t="shared" si="53"/>
        <v>0.95536292685936386</v>
      </c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.75" customHeight="1">
      <c r="A153" s="155">
        <f t="shared" si="47"/>
        <v>134</v>
      </c>
      <c r="B153" s="156" t="s">
        <v>58</v>
      </c>
      <c r="C153" s="159" t="s">
        <v>195</v>
      </c>
      <c r="D153" s="63">
        <v>512</v>
      </c>
      <c r="E153" s="190">
        <f t="shared" si="45"/>
        <v>1.1966587045234634E-3</v>
      </c>
      <c r="F153" s="184">
        <f t="shared" si="48"/>
        <v>0.77278910292667224</v>
      </c>
      <c r="G153" s="23"/>
      <c r="H153" s="155">
        <v>134</v>
      </c>
      <c r="I153" s="156" t="s">
        <v>52</v>
      </c>
      <c r="J153" s="159" t="s">
        <v>857</v>
      </c>
      <c r="K153" s="63">
        <v>17</v>
      </c>
      <c r="L153" s="162">
        <f t="shared" si="46"/>
        <v>9.097963661662786E-5</v>
      </c>
      <c r="M153" s="163">
        <f t="shared" si="49"/>
        <v>0.9994380669503089</v>
      </c>
      <c r="N153" s="23"/>
      <c r="O153" s="23"/>
      <c r="P153" s="23"/>
      <c r="Q153" s="23"/>
      <c r="R153" s="23"/>
      <c r="S153" s="23"/>
      <c r="T153" s="23"/>
      <c r="U153" s="43"/>
      <c r="V153" s="155">
        <v>134</v>
      </c>
      <c r="W153" s="156" t="s">
        <v>58</v>
      </c>
      <c r="X153" s="159" t="s">
        <v>712</v>
      </c>
      <c r="Y153" s="63">
        <v>43</v>
      </c>
      <c r="Z153" s="162">
        <f t="shared" si="50"/>
        <v>9.2930777376758656E-4</v>
      </c>
      <c r="AA153" s="163">
        <f t="shared" si="52"/>
        <v>0.98616844243694679</v>
      </c>
      <c r="AB153" s="43"/>
      <c r="AC153" s="52"/>
      <c r="AD153" s="52"/>
      <c r="AE153" s="40"/>
      <c r="AF153" s="38"/>
      <c r="AG153" s="57"/>
      <c r="AH153" s="58"/>
      <c r="AI153" s="52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155">
        <v>134</v>
      </c>
      <c r="AY153" s="156" t="s">
        <v>72</v>
      </c>
      <c r="AZ153" s="159" t="s">
        <v>1613</v>
      </c>
      <c r="BA153" s="63">
        <v>99</v>
      </c>
      <c r="BB153" s="162">
        <f t="shared" si="51"/>
        <v>1.5269765863590091E-3</v>
      </c>
      <c r="BC153" s="163">
        <f t="shared" si="53"/>
        <v>0.95688990344572289</v>
      </c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.75" customHeight="1">
      <c r="A154" s="155">
        <f t="shared" si="47"/>
        <v>135</v>
      </c>
      <c r="B154" s="156" t="s">
        <v>52</v>
      </c>
      <c r="C154" s="159" t="s">
        <v>1753</v>
      </c>
      <c r="D154" s="63">
        <v>512</v>
      </c>
      <c r="E154" s="190">
        <f t="shared" si="45"/>
        <v>1.1966587045234634E-3</v>
      </c>
      <c r="F154" s="184">
        <f t="shared" si="48"/>
        <v>0.7739857616311957</v>
      </c>
      <c r="G154" s="23"/>
      <c r="H154" s="155">
        <v>135</v>
      </c>
      <c r="I154" s="156" t="s">
        <v>52</v>
      </c>
      <c r="J154" s="159" t="s">
        <v>862</v>
      </c>
      <c r="K154" s="63">
        <v>17</v>
      </c>
      <c r="L154" s="162">
        <f t="shared" si="46"/>
        <v>9.097963661662786E-5</v>
      </c>
      <c r="M154" s="163">
        <f t="shared" si="49"/>
        <v>0.99952904658692554</v>
      </c>
      <c r="N154" s="23"/>
      <c r="O154" s="23"/>
      <c r="P154" s="23"/>
      <c r="Q154" s="23"/>
      <c r="R154" s="23"/>
      <c r="S154" s="23"/>
      <c r="T154" s="23"/>
      <c r="U154" s="43"/>
      <c r="V154" s="155">
        <v>135</v>
      </c>
      <c r="W154" s="156" t="s">
        <v>58</v>
      </c>
      <c r="X154" s="159" t="s">
        <v>701</v>
      </c>
      <c r="Y154" s="63">
        <v>41</v>
      </c>
      <c r="Z154" s="162">
        <f t="shared" si="50"/>
        <v>8.8608415638304766E-4</v>
      </c>
      <c r="AA154" s="163">
        <f t="shared" si="52"/>
        <v>0.98705452659332982</v>
      </c>
      <c r="AB154" s="43"/>
      <c r="AC154" s="52"/>
      <c r="AD154" s="52"/>
      <c r="AE154" s="40"/>
      <c r="AF154" s="38"/>
      <c r="AG154" s="57"/>
      <c r="AH154" s="58"/>
      <c r="AI154" s="52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155">
        <v>135</v>
      </c>
      <c r="AY154" s="156" t="s">
        <v>72</v>
      </c>
      <c r="AZ154" s="159" t="s">
        <v>518</v>
      </c>
      <c r="BA154" s="63">
        <v>99</v>
      </c>
      <c r="BB154" s="162">
        <f t="shared" si="51"/>
        <v>1.5269765863590091E-3</v>
      </c>
      <c r="BC154" s="163">
        <f t="shared" si="53"/>
        <v>0.95841688003208192</v>
      </c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</row>
    <row r="155" spans="1:75" ht="18.75" customHeight="1">
      <c r="A155" s="155">
        <f t="shared" si="47"/>
        <v>136</v>
      </c>
      <c r="B155" s="156" t="s">
        <v>72</v>
      </c>
      <c r="C155" s="159" t="s">
        <v>1672</v>
      </c>
      <c r="D155" s="63">
        <v>508</v>
      </c>
      <c r="E155" s="190">
        <f t="shared" si="45"/>
        <v>1.1873098083943739E-3</v>
      </c>
      <c r="F155" s="184">
        <f t="shared" si="48"/>
        <v>0.77517307143959002</v>
      </c>
      <c r="G155" s="23"/>
      <c r="H155" s="155">
        <v>136</v>
      </c>
      <c r="I155" s="156" t="s">
        <v>52</v>
      </c>
      <c r="J155" s="159" t="s">
        <v>1617</v>
      </c>
      <c r="K155" s="63">
        <v>16</v>
      </c>
      <c r="L155" s="162">
        <f t="shared" si="46"/>
        <v>8.5627893286237988E-5</v>
      </c>
      <c r="M155" s="163">
        <f t="shared" si="49"/>
        <v>0.9996146744802118</v>
      </c>
      <c r="N155" s="23"/>
      <c r="O155" s="23"/>
      <c r="P155" s="23"/>
      <c r="Q155" s="23"/>
      <c r="R155" s="23"/>
      <c r="S155" s="23"/>
      <c r="T155" s="23"/>
      <c r="U155" s="43"/>
      <c r="V155" s="155">
        <v>136</v>
      </c>
      <c r="W155" s="156" t="s">
        <v>58</v>
      </c>
      <c r="X155" s="159" t="s">
        <v>856</v>
      </c>
      <c r="Y155" s="63">
        <v>40</v>
      </c>
      <c r="Z155" s="162">
        <f t="shared" si="50"/>
        <v>8.6447234769077821E-4</v>
      </c>
      <c r="AA155" s="163">
        <f t="shared" si="52"/>
        <v>0.98791899894102064</v>
      </c>
      <c r="AB155" s="43"/>
      <c r="AC155" s="52"/>
      <c r="AD155" s="52"/>
      <c r="AE155" s="40"/>
      <c r="AF155" s="38"/>
      <c r="AG155" s="57"/>
      <c r="AH155" s="58"/>
      <c r="AI155" s="52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155">
        <v>136</v>
      </c>
      <c r="AY155" s="156" t="s">
        <v>72</v>
      </c>
      <c r="AZ155" s="159" t="s">
        <v>720</v>
      </c>
      <c r="BA155" s="63">
        <v>91</v>
      </c>
      <c r="BB155" s="162">
        <f t="shared" si="51"/>
        <v>1.4035845389764629E-3</v>
      </c>
      <c r="BC155" s="163">
        <f t="shared" si="53"/>
        <v>0.95982046457105841</v>
      </c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</row>
    <row r="156" spans="1:75" ht="18.75" customHeight="1">
      <c r="A156" s="155">
        <f t="shared" si="47"/>
        <v>137</v>
      </c>
      <c r="B156" s="156" t="s">
        <v>72</v>
      </c>
      <c r="C156" s="159" t="s">
        <v>166</v>
      </c>
      <c r="D156" s="63">
        <v>500</v>
      </c>
      <c r="E156" s="190">
        <f t="shared" si="45"/>
        <v>1.1686120161361947E-3</v>
      </c>
      <c r="F156" s="184">
        <f t="shared" si="48"/>
        <v>0.77634168345572618</v>
      </c>
      <c r="G156" s="23"/>
      <c r="H156" s="155">
        <v>137</v>
      </c>
      <c r="I156" s="156" t="s">
        <v>52</v>
      </c>
      <c r="J156" s="159" t="s">
        <v>1776</v>
      </c>
      <c r="K156" s="63">
        <v>14</v>
      </c>
      <c r="L156" s="162">
        <f t="shared" si="46"/>
        <v>7.4924406625458243E-5</v>
      </c>
      <c r="M156" s="163">
        <f t="shared" si="49"/>
        <v>0.99968959888683728</v>
      </c>
      <c r="N156" s="23"/>
      <c r="O156" s="23"/>
      <c r="P156" s="23"/>
      <c r="Q156" s="23"/>
      <c r="R156" s="23"/>
      <c r="S156" s="23"/>
      <c r="T156" s="23"/>
      <c r="U156" s="43"/>
      <c r="V156" s="155">
        <v>137</v>
      </c>
      <c r="W156" s="156" t="s">
        <v>58</v>
      </c>
      <c r="X156" s="159" t="s">
        <v>598</v>
      </c>
      <c r="Y156" s="63">
        <v>39</v>
      </c>
      <c r="Z156" s="162">
        <f t="shared" si="50"/>
        <v>8.4286053899850877E-4</v>
      </c>
      <c r="AA156" s="163">
        <f t="shared" si="52"/>
        <v>0.98876185948001916</v>
      </c>
      <c r="AB156" s="43"/>
      <c r="AC156" s="52"/>
      <c r="AD156" s="52"/>
      <c r="AE156" s="40"/>
      <c r="AF156" s="38"/>
      <c r="AG156" s="57"/>
      <c r="AH156" s="58"/>
      <c r="AI156" s="52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155">
        <v>137</v>
      </c>
      <c r="AY156" s="156" t="s">
        <v>72</v>
      </c>
      <c r="AZ156" s="159" t="s">
        <v>604</v>
      </c>
      <c r="BA156" s="63">
        <v>89</v>
      </c>
      <c r="BB156" s="162">
        <f t="shared" si="51"/>
        <v>1.3727365271308265E-3</v>
      </c>
      <c r="BC156" s="163">
        <f t="shared" si="53"/>
        <v>0.96119320109818929</v>
      </c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</row>
    <row r="157" spans="1:75" ht="18.75" customHeight="1">
      <c r="A157" s="155">
        <f t="shared" si="47"/>
        <v>138</v>
      </c>
      <c r="B157" s="156" t="s">
        <v>72</v>
      </c>
      <c r="C157" s="159" t="s">
        <v>239</v>
      </c>
      <c r="D157" s="63">
        <v>499</v>
      </c>
      <c r="E157" s="190">
        <f t="shared" si="45"/>
        <v>1.1662747921039223E-3</v>
      </c>
      <c r="F157" s="184">
        <f t="shared" si="48"/>
        <v>0.77750795824783014</v>
      </c>
      <c r="G157" s="23"/>
      <c r="H157" s="155">
        <v>138</v>
      </c>
      <c r="I157" s="156" t="s">
        <v>52</v>
      </c>
      <c r="J157" s="159" t="s">
        <v>1535</v>
      </c>
      <c r="K157" s="63">
        <v>11</v>
      </c>
      <c r="L157" s="162">
        <f t="shared" si="46"/>
        <v>5.8869176634288618E-5</v>
      </c>
      <c r="M157" s="163">
        <f t="shared" si="49"/>
        <v>0.99974846806347162</v>
      </c>
      <c r="N157" s="23"/>
      <c r="O157" s="23"/>
      <c r="P157" s="23"/>
      <c r="Q157" s="23"/>
      <c r="R157" s="23"/>
      <c r="S157" s="23"/>
      <c r="T157" s="23"/>
      <c r="U157" s="43"/>
      <c r="V157" s="155">
        <v>138</v>
      </c>
      <c r="W157" s="156" t="s">
        <v>58</v>
      </c>
      <c r="X157" s="159" t="s">
        <v>762</v>
      </c>
      <c r="Y157" s="63">
        <v>37</v>
      </c>
      <c r="Z157" s="162">
        <f t="shared" si="50"/>
        <v>7.9963692161396987E-4</v>
      </c>
      <c r="AA157" s="163">
        <f t="shared" si="52"/>
        <v>0.98956149640163316</v>
      </c>
      <c r="AB157" s="43"/>
      <c r="AC157" s="52"/>
      <c r="AD157" s="52"/>
      <c r="AE157" s="52"/>
      <c r="AF157" s="52"/>
      <c r="AG157" s="52"/>
      <c r="AH157" s="52"/>
      <c r="AI157" s="52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155">
        <v>138</v>
      </c>
      <c r="AY157" s="156" t="s">
        <v>72</v>
      </c>
      <c r="AZ157" s="159" t="s">
        <v>684</v>
      </c>
      <c r="BA157" s="63">
        <v>88</v>
      </c>
      <c r="BB157" s="162">
        <f t="shared" si="51"/>
        <v>1.3573125212080082E-3</v>
      </c>
      <c r="BC157" s="163">
        <f t="shared" si="53"/>
        <v>0.96255051361939725</v>
      </c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.75" customHeight="1">
      <c r="A158" s="155">
        <f t="shared" si="47"/>
        <v>139</v>
      </c>
      <c r="B158" s="156" t="s">
        <v>58</v>
      </c>
      <c r="C158" s="159" t="s">
        <v>193</v>
      </c>
      <c r="D158" s="63">
        <v>495</v>
      </c>
      <c r="E158" s="190">
        <f t="shared" si="45"/>
        <v>1.1569258959748328E-3</v>
      </c>
      <c r="F158" s="184">
        <f t="shared" si="48"/>
        <v>0.77866488414380497</v>
      </c>
      <c r="G158" s="23"/>
      <c r="H158" s="155">
        <v>139</v>
      </c>
      <c r="I158" s="156" t="s">
        <v>52</v>
      </c>
      <c r="J158" s="159" t="s">
        <v>910</v>
      </c>
      <c r="K158" s="63">
        <v>11</v>
      </c>
      <c r="L158" s="162">
        <f t="shared" si="46"/>
        <v>5.8869176634288618E-5</v>
      </c>
      <c r="M158" s="163">
        <f t="shared" si="49"/>
        <v>0.99980733724010595</v>
      </c>
      <c r="N158" s="23"/>
      <c r="O158" s="23"/>
      <c r="P158" s="23"/>
      <c r="Q158" s="23"/>
      <c r="R158" s="23"/>
      <c r="S158" s="23"/>
      <c r="T158" s="23"/>
      <c r="U158" s="43"/>
      <c r="V158" s="155">
        <v>139</v>
      </c>
      <c r="W158" s="156" t="s">
        <v>58</v>
      </c>
      <c r="X158" s="159" t="s">
        <v>696</v>
      </c>
      <c r="Y158" s="63">
        <v>36</v>
      </c>
      <c r="Z158" s="162">
        <f t="shared" si="50"/>
        <v>7.7802511292170042E-4</v>
      </c>
      <c r="AA158" s="163">
        <f t="shared" si="52"/>
        <v>0.99033952151455484</v>
      </c>
      <c r="AB158" s="43"/>
      <c r="AC158" s="52"/>
      <c r="AD158" s="52"/>
      <c r="AE158" s="52"/>
      <c r="AF158" s="52"/>
      <c r="AG158" s="52"/>
      <c r="AH158" s="52"/>
      <c r="AI158" s="52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155">
        <v>139</v>
      </c>
      <c r="AY158" s="156" t="s">
        <v>72</v>
      </c>
      <c r="AZ158" s="159" t="s">
        <v>1629</v>
      </c>
      <c r="BA158" s="63">
        <v>88</v>
      </c>
      <c r="BB158" s="162">
        <f t="shared" si="51"/>
        <v>1.3573125212080082E-3</v>
      </c>
      <c r="BC158" s="163">
        <f t="shared" si="53"/>
        <v>0.96390782614060522</v>
      </c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</row>
    <row r="159" spans="1:75" ht="18.75" customHeight="1">
      <c r="A159" s="155">
        <f t="shared" si="47"/>
        <v>140</v>
      </c>
      <c r="B159" s="156" t="s">
        <v>58</v>
      </c>
      <c r="C159" s="159" t="s">
        <v>174</v>
      </c>
      <c r="D159" s="63">
        <v>494</v>
      </c>
      <c r="E159" s="190">
        <f t="shared" si="45"/>
        <v>1.1545886719425604E-3</v>
      </c>
      <c r="F159" s="184">
        <f t="shared" si="48"/>
        <v>0.77981947281574748</v>
      </c>
      <c r="G159" s="23"/>
      <c r="H159" s="155">
        <v>140</v>
      </c>
      <c r="I159" s="156" t="s">
        <v>52</v>
      </c>
      <c r="J159" s="159" t="s">
        <v>903</v>
      </c>
      <c r="K159" s="63">
        <v>10</v>
      </c>
      <c r="L159" s="162">
        <f t="shared" si="46"/>
        <v>5.3517433303898746E-5</v>
      </c>
      <c r="M159" s="163">
        <f t="shared" si="49"/>
        <v>0.9998608546734099</v>
      </c>
      <c r="N159" s="23"/>
      <c r="O159" s="23"/>
      <c r="P159" s="23"/>
      <c r="Q159" s="23"/>
      <c r="R159" s="23"/>
      <c r="S159" s="23"/>
      <c r="T159" s="23"/>
      <c r="U159" s="43"/>
      <c r="V159" s="155">
        <v>140</v>
      </c>
      <c r="W159" s="156" t="s">
        <v>58</v>
      </c>
      <c r="X159" s="159" t="s">
        <v>785</v>
      </c>
      <c r="Y159" s="63">
        <v>36</v>
      </c>
      <c r="Z159" s="162">
        <f t="shared" si="50"/>
        <v>7.7802511292170042E-4</v>
      </c>
      <c r="AA159" s="163">
        <f t="shared" si="52"/>
        <v>0.99111754662747653</v>
      </c>
      <c r="AB159" s="43"/>
      <c r="AC159" s="52"/>
      <c r="AD159" s="52"/>
      <c r="AE159" s="52"/>
      <c r="AF159" s="52"/>
      <c r="AG159" s="52"/>
      <c r="AH159" s="52"/>
      <c r="AI159" s="52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155">
        <v>140</v>
      </c>
      <c r="AY159" s="156" t="s">
        <v>72</v>
      </c>
      <c r="AZ159" s="159" t="s">
        <v>508</v>
      </c>
      <c r="BA159" s="63">
        <v>86</v>
      </c>
      <c r="BB159" s="162">
        <f t="shared" si="51"/>
        <v>1.3264645093623716E-3</v>
      </c>
      <c r="BC159" s="163">
        <f t="shared" si="53"/>
        <v>0.96523429064996757</v>
      </c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</row>
    <row r="160" spans="1:75" ht="18.75" customHeight="1">
      <c r="A160" s="155">
        <f t="shared" si="47"/>
        <v>141</v>
      </c>
      <c r="B160" s="156" t="s">
        <v>79</v>
      </c>
      <c r="C160" s="159" t="s">
        <v>204</v>
      </c>
      <c r="D160" s="63">
        <v>493</v>
      </c>
      <c r="E160" s="190">
        <f t="shared" si="45"/>
        <v>1.152251447910288E-3</v>
      </c>
      <c r="F160" s="184">
        <f t="shared" si="48"/>
        <v>0.7809717242636578</v>
      </c>
      <c r="G160" s="23"/>
      <c r="H160" s="155">
        <v>141</v>
      </c>
      <c r="I160" s="156" t="s">
        <v>52</v>
      </c>
      <c r="J160" s="159" t="s">
        <v>1720</v>
      </c>
      <c r="K160" s="63">
        <v>10</v>
      </c>
      <c r="L160" s="162">
        <f t="shared" si="46"/>
        <v>5.3517433303898746E-5</v>
      </c>
      <c r="M160" s="163">
        <f t="shared" si="49"/>
        <v>0.99991437210671386</v>
      </c>
      <c r="N160" s="23"/>
      <c r="O160" s="23"/>
      <c r="P160" s="23"/>
      <c r="Q160" s="23"/>
      <c r="R160" s="23"/>
      <c r="S160" s="23"/>
      <c r="T160" s="23"/>
      <c r="U160" s="43"/>
      <c r="V160" s="155">
        <v>141</v>
      </c>
      <c r="W160" s="156" t="s">
        <v>58</v>
      </c>
      <c r="X160" s="159" t="s">
        <v>800</v>
      </c>
      <c r="Y160" s="63">
        <v>35</v>
      </c>
      <c r="Z160" s="162">
        <f t="shared" si="50"/>
        <v>7.5641330422943098E-4</v>
      </c>
      <c r="AA160" s="163">
        <f t="shared" si="52"/>
        <v>0.99187395993170602</v>
      </c>
      <c r="AB160" s="43"/>
      <c r="AC160" s="52"/>
      <c r="AD160" s="52"/>
      <c r="AE160" s="52"/>
      <c r="AF160" s="52"/>
      <c r="AG160" s="52"/>
      <c r="AH160" s="52"/>
      <c r="AI160" s="52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155">
        <v>141</v>
      </c>
      <c r="AY160" s="156" t="s">
        <v>72</v>
      </c>
      <c r="AZ160" s="159" t="s">
        <v>662</v>
      </c>
      <c r="BA160" s="63">
        <v>85</v>
      </c>
      <c r="BB160" s="162">
        <f t="shared" si="51"/>
        <v>1.3110405034395534E-3</v>
      </c>
      <c r="BC160" s="163">
        <f t="shared" si="53"/>
        <v>0.96654533115340713</v>
      </c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</row>
    <row r="161" spans="1:75" ht="18.75" customHeight="1">
      <c r="A161" s="155">
        <f t="shared" si="47"/>
        <v>142</v>
      </c>
      <c r="B161" s="156" t="s">
        <v>72</v>
      </c>
      <c r="C161" s="159" t="s">
        <v>1532</v>
      </c>
      <c r="D161" s="63">
        <v>492</v>
      </c>
      <c r="E161" s="190">
        <f t="shared" si="45"/>
        <v>1.1499142238780157E-3</v>
      </c>
      <c r="F161" s="184">
        <f t="shared" si="48"/>
        <v>0.7821216384875358</v>
      </c>
      <c r="G161" s="23"/>
      <c r="H161" s="155">
        <v>142</v>
      </c>
      <c r="I161" s="156" t="s">
        <v>52</v>
      </c>
      <c r="J161" s="159" t="s">
        <v>1673</v>
      </c>
      <c r="K161" s="63">
        <v>9</v>
      </c>
      <c r="L161" s="162">
        <f t="shared" si="46"/>
        <v>4.8165689973508873E-5</v>
      </c>
      <c r="M161" s="163">
        <f t="shared" si="49"/>
        <v>0.99996253779668731</v>
      </c>
      <c r="N161" s="23"/>
      <c r="O161" s="23"/>
      <c r="P161" s="23"/>
      <c r="Q161" s="23"/>
      <c r="R161" s="23"/>
      <c r="S161" s="23"/>
      <c r="T161" s="23"/>
      <c r="U161" s="43"/>
      <c r="V161" s="155">
        <v>142</v>
      </c>
      <c r="W161" s="156" t="s">
        <v>58</v>
      </c>
      <c r="X161" s="159" t="s">
        <v>1519</v>
      </c>
      <c r="Y161" s="63">
        <v>34</v>
      </c>
      <c r="Z161" s="162">
        <f t="shared" si="50"/>
        <v>7.3480149553716153E-4</v>
      </c>
      <c r="AA161" s="163">
        <f t="shared" si="52"/>
        <v>0.99260876142724319</v>
      </c>
      <c r="AB161" s="43"/>
      <c r="AC161" s="52"/>
      <c r="AD161" s="52"/>
      <c r="AE161" s="52"/>
      <c r="AF161" s="52"/>
      <c r="AG161" s="52"/>
      <c r="AH161" s="52"/>
      <c r="AI161" s="52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155">
        <v>142</v>
      </c>
      <c r="AY161" s="156" t="s">
        <v>72</v>
      </c>
      <c r="AZ161" s="159" t="s">
        <v>632</v>
      </c>
      <c r="BA161" s="63">
        <v>84</v>
      </c>
      <c r="BB161" s="162">
        <f t="shared" si="51"/>
        <v>1.2956164975167351E-3</v>
      </c>
      <c r="BC161" s="163">
        <f t="shared" si="53"/>
        <v>0.96784094765092388</v>
      </c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</row>
    <row r="162" spans="1:75" ht="18.75" customHeight="1">
      <c r="A162" s="155">
        <f t="shared" si="47"/>
        <v>143</v>
      </c>
      <c r="B162" s="156" t="s">
        <v>72</v>
      </c>
      <c r="C162" s="159" t="s">
        <v>167</v>
      </c>
      <c r="D162" s="63">
        <v>491</v>
      </c>
      <c r="E162" s="190">
        <f t="shared" si="45"/>
        <v>1.1475769998457433E-3</v>
      </c>
      <c r="F162" s="184">
        <f t="shared" si="48"/>
        <v>0.78326921548738149</v>
      </c>
      <c r="G162" s="23"/>
      <c r="H162" s="155">
        <v>143</v>
      </c>
      <c r="I162" s="156" t="s">
        <v>52</v>
      </c>
      <c r="J162" s="159" t="s">
        <v>896</v>
      </c>
      <c r="K162" s="63">
        <v>7</v>
      </c>
      <c r="L162" s="162">
        <f t="shared" si="46"/>
        <v>3.7462203312729121E-5</v>
      </c>
      <c r="M162" s="163">
        <f>M160+L162</f>
        <v>0.99995183431002654</v>
      </c>
      <c r="N162" s="23"/>
      <c r="O162" s="23"/>
      <c r="P162" s="23"/>
      <c r="Q162" s="23"/>
      <c r="R162" s="23"/>
      <c r="S162" s="23"/>
      <c r="T162" s="23"/>
      <c r="U162" s="43"/>
      <c r="V162" s="155">
        <v>143</v>
      </c>
      <c r="W162" s="156" t="s">
        <v>58</v>
      </c>
      <c r="X162" s="159" t="s">
        <v>1539</v>
      </c>
      <c r="Y162" s="63">
        <v>32</v>
      </c>
      <c r="Z162" s="162">
        <f t="shared" si="50"/>
        <v>6.9157787815262264E-4</v>
      </c>
      <c r="AA162" s="163">
        <f t="shared" si="52"/>
        <v>0.99330033930539585</v>
      </c>
      <c r="AB162" s="43"/>
      <c r="AC162" s="52"/>
      <c r="AD162" s="52"/>
      <c r="AE162" s="52"/>
      <c r="AF162" s="52"/>
      <c r="AG162" s="52"/>
      <c r="AH162" s="52"/>
      <c r="AI162" s="52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155">
        <v>143</v>
      </c>
      <c r="AY162" s="156" t="s">
        <v>72</v>
      </c>
      <c r="AZ162" s="159" t="s">
        <v>1571</v>
      </c>
      <c r="BA162" s="63">
        <v>79</v>
      </c>
      <c r="BB162" s="162">
        <f t="shared" si="51"/>
        <v>1.2184964679026436E-3</v>
      </c>
      <c r="BC162" s="163">
        <f t="shared" si="53"/>
        <v>0.9690594441188265</v>
      </c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</row>
    <row r="163" spans="1:75" ht="18.75" customHeight="1">
      <c r="A163" s="155">
        <f t="shared" si="47"/>
        <v>144</v>
      </c>
      <c r="B163" s="156" t="s">
        <v>64</v>
      </c>
      <c r="C163" s="159" t="s">
        <v>1482</v>
      </c>
      <c r="D163" s="63">
        <v>485</v>
      </c>
      <c r="E163" s="190">
        <f t="shared" si="45"/>
        <v>1.1335536556521088E-3</v>
      </c>
      <c r="F163" s="184">
        <f t="shared" si="48"/>
        <v>0.78440276914303364</v>
      </c>
      <c r="G163" s="136"/>
      <c r="H163" s="228" t="s">
        <v>912</v>
      </c>
      <c r="I163" s="228"/>
      <c r="J163" s="228"/>
      <c r="K163" s="164">
        <f>SUM(K20:K162)</f>
        <v>186855</v>
      </c>
      <c r="L163" s="171">
        <f t="shared" si="46"/>
        <v>1</v>
      </c>
      <c r="M163" s="172"/>
      <c r="N163" s="136"/>
      <c r="O163" s="23"/>
      <c r="P163" s="23"/>
      <c r="Q163" s="23"/>
      <c r="R163" s="23"/>
      <c r="S163" s="23"/>
      <c r="T163" s="23"/>
      <c r="U163" s="43"/>
      <c r="V163" s="155">
        <v>144</v>
      </c>
      <c r="W163" s="156" t="s">
        <v>58</v>
      </c>
      <c r="X163" s="159" t="s">
        <v>1771</v>
      </c>
      <c r="Y163" s="63">
        <v>32</v>
      </c>
      <c r="Z163" s="162">
        <f t="shared" si="50"/>
        <v>6.9157787815262264E-4</v>
      </c>
      <c r="AA163" s="163">
        <f t="shared" si="52"/>
        <v>0.99399191718354851</v>
      </c>
      <c r="AB163" s="43"/>
      <c r="AC163" s="52"/>
      <c r="AD163" s="52"/>
      <c r="AE163" s="52"/>
      <c r="AF163" s="52"/>
      <c r="AG163" s="52"/>
      <c r="AH163" s="52"/>
      <c r="AI163" s="52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155">
        <v>144</v>
      </c>
      <c r="AY163" s="156" t="s">
        <v>72</v>
      </c>
      <c r="AZ163" s="159" t="s">
        <v>1647</v>
      </c>
      <c r="BA163" s="63">
        <v>76</v>
      </c>
      <c r="BB163" s="162">
        <f t="shared" si="51"/>
        <v>1.172224450134189E-3</v>
      </c>
      <c r="BC163" s="163">
        <f t="shared" si="53"/>
        <v>0.9702316685689607</v>
      </c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</row>
    <row r="164" spans="1:75" ht="18.75" customHeight="1">
      <c r="A164" s="155">
        <f t="shared" si="47"/>
        <v>145</v>
      </c>
      <c r="B164" s="156" t="s">
        <v>917</v>
      </c>
      <c r="C164" s="159" t="s">
        <v>184</v>
      </c>
      <c r="D164" s="63">
        <v>483</v>
      </c>
      <c r="E164" s="190">
        <f t="shared" si="45"/>
        <v>1.1288792075875641E-3</v>
      </c>
      <c r="F164" s="184">
        <f t="shared" si="48"/>
        <v>0.78553164835062117</v>
      </c>
      <c r="G164" s="136"/>
      <c r="H164" s="136"/>
      <c r="I164" s="136"/>
      <c r="J164" s="136"/>
      <c r="K164" s="136"/>
      <c r="L164" s="136"/>
      <c r="M164" s="136"/>
      <c r="N164" s="136"/>
      <c r="O164" s="23"/>
      <c r="P164" s="23"/>
      <c r="Q164" s="23"/>
      <c r="R164" s="23"/>
      <c r="S164" s="23"/>
      <c r="T164" s="23"/>
      <c r="U164" s="43"/>
      <c r="V164" s="155">
        <v>145</v>
      </c>
      <c r="W164" s="156" t="s">
        <v>58</v>
      </c>
      <c r="X164" s="159" t="s">
        <v>829</v>
      </c>
      <c r="Y164" s="63">
        <v>31</v>
      </c>
      <c r="Z164" s="162">
        <f t="shared" si="50"/>
        <v>6.6996606946035319E-4</v>
      </c>
      <c r="AA164" s="163">
        <f t="shared" si="52"/>
        <v>0.99466188325300886</v>
      </c>
      <c r="AB164" s="43"/>
      <c r="AC164" s="52"/>
      <c r="AD164" s="52"/>
      <c r="AE164" s="52"/>
      <c r="AF164" s="52"/>
      <c r="AG164" s="52"/>
      <c r="AH164" s="52"/>
      <c r="AI164" s="52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155">
        <v>145</v>
      </c>
      <c r="AY164" s="156" t="s">
        <v>72</v>
      </c>
      <c r="AZ164" s="159" t="s">
        <v>1770</v>
      </c>
      <c r="BA164" s="63">
        <v>76</v>
      </c>
      <c r="BB164" s="162">
        <f t="shared" si="51"/>
        <v>1.172224450134189E-3</v>
      </c>
      <c r="BC164" s="163">
        <f t="shared" si="53"/>
        <v>0.97140389301909491</v>
      </c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</row>
    <row r="165" spans="1:75" ht="18.75" customHeight="1">
      <c r="A165" s="155">
        <f t="shared" si="47"/>
        <v>146</v>
      </c>
      <c r="B165" s="156" t="s">
        <v>72</v>
      </c>
      <c r="C165" s="159" t="s">
        <v>214</v>
      </c>
      <c r="D165" s="63">
        <v>480</v>
      </c>
      <c r="E165" s="190">
        <f t="shared" si="45"/>
        <v>1.1218675354907469E-3</v>
      </c>
      <c r="F165" s="184">
        <f t="shared" si="48"/>
        <v>0.78665351588611188</v>
      </c>
      <c r="G165" s="23"/>
      <c r="H165" s="136"/>
      <c r="I165" s="136"/>
      <c r="J165" s="136"/>
      <c r="K165" s="136"/>
      <c r="L165" s="136"/>
      <c r="M165" s="136"/>
      <c r="N165" s="23"/>
      <c r="O165" s="23"/>
      <c r="P165" s="23"/>
      <c r="Q165" s="23"/>
      <c r="R165" s="23"/>
      <c r="S165" s="23"/>
      <c r="T165" s="23"/>
      <c r="U165" s="43"/>
      <c r="V165" s="155">
        <v>146</v>
      </c>
      <c r="W165" s="156" t="s">
        <v>58</v>
      </c>
      <c r="X165" s="159" t="s">
        <v>767</v>
      </c>
      <c r="Y165" s="63">
        <v>31</v>
      </c>
      <c r="Z165" s="162">
        <f t="shared" si="50"/>
        <v>6.6996606946035319E-4</v>
      </c>
      <c r="AA165" s="163">
        <f t="shared" si="52"/>
        <v>0.99533184932246921</v>
      </c>
      <c r="AB165" s="43"/>
      <c r="AC165" s="52"/>
      <c r="AD165" s="52"/>
      <c r="AE165" s="52"/>
      <c r="AF165" s="52"/>
      <c r="AG165" s="52"/>
      <c r="AH165" s="52"/>
      <c r="AI165" s="52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155">
        <v>146</v>
      </c>
      <c r="AY165" s="156" t="s">
        <v>72</v>
      </c>
      <c r="AZ165" s="159" t="s">
        <v>1694</v>
      </c>
      <c r="BA165" s="63">
        <v>75</v>
      </c>
      <c r="BB165" s="162">
        <f t="shared" si="51"/>
        <v>1.1568004442113705E-3</v>
      </c>
      <c r="BC165" s="163">
        <f t="shared" si="53"/>
        <v>0.97256069346330631</v>
      </c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</row>
    <row r="166" spans="1:75" ht="18.75" customHeight="1">
      <c r="A166" s="155">
        <f t="shared" si="47"/>
        <v>147</v>
      </c>
      <c r="B166" s="156" t="s">
        <v>72</v>
      </c>
      <c r="C166" s="159" t="s">
        <v>194</v>
      </c>
      <c r="D166" s="63">
        <v>479</v>
      </c>
      <c r="E166" s="190">
        <f t="shared" si="45"/>
        <v>1.1195303114584746E-3</v>
      </c>
      <c r="F166" s="184">
        <f t="shared" si="48"/>
        <v>0.78777304619757038</v>
      </c>
      <c r="G166" s="23"/>
      <c r="H166" s="136"/>
      <c r="I166" s="136"/>
      <c r="J166" s="136"/>
      <c r="K166" s="136"/>
      <c r="L166" s="23"/>
      <c r="M166" s="23"/>
      <c r="N166" s="23"/>
      <c r="O166" s="23"/>
      <c r="P166" s="23"/>
      <c r="Q166" s="23"/>
      <c r="R166" s="23"/>
      <c r="S166" s="23"/>
      <c r="T166" s="23"/>
      <c r="U166" s="43"/>
      <c r="V166" s="155">
        <v>147</v>
      </c>
      <c r="W166" s="156" t="s">
        <v>58</v>
      </c>
      <c r="X166" s="159" t="s">
        <v>1762</v>
      </c>
      <c r="Y166" s="63">
        <v>30</v>
      </c>
      <c r="Z166" s="162">
        <f t="shared" si="50"/>
        <v>6.4835426076808363E-4</v>
      </c>
      <c r="AA166" s="163">
        <f t="shared" si="52"/>
        <v>0.99598020358323724</v>
      </c>
      <c r="AB166" s="43"/>
      <c r="AC166" s="52"/>
      <c r="AD166" s="52"/>
      <c r="AE166" s="52"/>
      <c r="AF166" s="52"/>
      <c r="AG166" s="52"/>
      <c r="AH166" s="52"/>
      <c r="AI166" s="52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155">
        <v>147</v>
      </c>
      <c r="AY166" s="156" t="s">
        <v>72</v>
      </c>
      <c r="AZ166" s="159" t="s">
        <v>566</v>
      </c>
      <c r="BA166" s="63">
        <v>70</v>
      </c>
      <c r="BB166" s="162">
        <f t="shared" si="51"/>
        <v>1.0796804145972792E-3</v>
      </c>
      <c r="BC166" s="163">
        <f t="shared" si="53"/>
        <v>0.97364037387790359</v>
      </c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</row>
    <row r="167" spans="1:75" ht="18.75" customHeight="1">
      <c r="A167" s="155">
        <f t="shared" si="47"/>
        <v>148</v>
      </c>
      <c r="B167" s="156" t="s">
        <v>56</v>
      </c>
      <c r="C167" s="159" t="s">
        <v>1601</v>
      </c>
      <c r="D167" s="63">
        <v>470</v>
      </c>
      <c r="E167" s="190">
        <f t="shared" si="45"/>
        <v>1.0984952951680229E-3</v>
      </c>
      <c r="F167" s="184">
        <f t="shared" si="48"/>
        <v>0.78887154149273842</v>
      </c>
      <c r="G167" s="23"/>
      <c r="H167" s="136"/>
      <c r="I167" s="136"/>
      <c r="J167" s="136"/>
      <c r="K167" s="136"/>
      <c r="L167" s="23"/>
      <c r="M167" s="23"/>
      <c r="N167" s="23"/>
      <c r="O167" s="23"/>
      <c r="P167" s="23"/>
      <c r="Q167" s="23"/>
      <c r="R167" s="23"/>
      <c r="S167" s="23"/>
      <c r="T167" s="23"/>
      <c r="U167" s="43"/>
      <c r="V167" s="155">
        <v>148</v>
      </c>
      <c r="W167" s="156" t="s">
        <v>58</v>
      </c>
      <c r="X167" s="159" t="s">
        <v>1507</v>
      </c>
      <c r="Y167" s="63">
        <v>28</v>
      </c>
      <c r="Z167" s="162">
        <f t="shared" si="50"/>
        <v>6.0513064338354474E-4</v>
      </c>
      <c r="AA167" s="163">
        <f t="shared" si="52"/>
        <v>0.99658533422662077</v>
      </c>
      <c r="AB167" s="43"/>
      <c r="AC167" s="52"/>
      <c r="AD167" s="52"/>
      <c r="AE167" s="52"/>
      <c r="AF167" s="52"/>
      <c r="AG167" s="52"/>
      <c r="AH167" s="52"/>
      <c r="AI167" s="52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155">
        <v>148</v>
      </c>
      <c r="AY167" s="156" t="s">
        <v>72</v>
      </c>
      <c r="AZ167" s="159" t="s">
        <v>1679</v>
      </c>
      <c r="BA167" s="63">
        <v>70</v>
      </c>
      <c r="BB167" s="162">
        <f t="shared" si="51"/>
        <v>1.0796804145972792E-3</v>
      </c>
      <c r="BC167" s="163">
        <f t="shared" si="53"/>
        <v>0.97472005429250086</v>
      </c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</row>
    <row r="168" spans="1:75" ht="18.75" customHeight="1">
      <c r="A168" s="155">
        <f t="shared" si="47"/>
        <v>149</v>
      </c>
      <c r="B168" s="156" t="s">
        <v>917</v>
      </c>
      <c r="C168" s="159" t="s">
        <v>1480</v>
      </c>
      <c r="D168" s="63">
        <v>468</v>
      </c>
      <c r="E168" s="190">
        <f t="shared" si="45"/>
        <v>1.0938208471034782E-3</v>
      </c>
      <c r="F168" s="184">
        <f t="shared" si="48"/>
        <v>0.78996536233984194</v>
      </c>
      <c r="G168" s="23"/>
      <c r="H168" s="136"/>
      <c r="I168" s="136"/>
      <c r="J168" s="136"/>
      <c r="K168" s="136"/>
      <c r="L168" s="23"/>
      <c r="M168" s="23"/>
      <c r="N168" s="23"/>
      <c r="O168" s="23"/>
      <c r="P168" s="23"/>
      <c r="Q168" s="23"/>
      <c r="R168" s="23"/>
      <c r="S168" s="23"/>
      <c r="T168" s="23"/>
      <c r="U168" s="43"/>
      <c r="V168" s="155">
        <v>149</v>
      </c>
      <c r="W168" s="156" t="s">
        <v>58</v>
      </c>
      <c r="X168" s="159" t="s">
        <v>675</v>
      </c>
      <c r="Y168" s="63">
        <v>27</v>
      </c>
      <c r="Z168" s="162">
        <f t="shared" si="50"/>
        <v>5.8351883469127529E-4</v>
      </c>
      <c r="AA168" s="163">
        <f t="shared" si="52"/>
        <v>0.99716885306131209</v>
      </c>
      <c r="AB168" s="43"/>
      <c r="AC168" s="52"/>
      <c r="AD168" s="52"/>
      <c r="AE168" s="52"/>
      <c r="AF168" s="52"/>
      <c r="AG168" s="52"/>
      <c r="AH168" s="52"/>
      <c r="AI168" s="52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155">
        <v>149</v>
      </c>
      <c r="AY168" s="156" t="s">
        <v>72</v>
      </c>
      <c r="AZ168" s="159" t="s">
        <v>1658</v>
      </c>
      <c r="BA168" s="63">
        <v>67</v>
      </c>
      <c r="BB168" s="162">
        <f t="shared" si="51"/>
        <v>1.0334083968288243E-3</v>
      </c>
      <c r="BC168" s="163">
        <f t="shared" si="53"/>
        <v>0.97575346268932972</v>
      </c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</row>
    <row r="169" spans="1:75" ht="18.75" customHeight="1">
      <c r="A169" s="155">
        <f t="shared" si="47"/>
        <v>150</v>
      </c>
      <c r="B169" s="156" t="s">
        <v>58</v>
      </c>
      <c r="C169" s="159" t="s">
        <v>223</v>
      </c>
      <c r="D169" s="63">
        <v>466</v>
      </c>
      <c r="E169" s="190">
        <f t="shared" si="45"/>
        <v>1.0891463990389334E-3</v>
      </c>
      <c r="F169" s="184">
        <f t="shared" si="48"/>
        <v>0.79105450873888083</v>
      </c>
      <c r="G169" s="23"/>
      <c r="H169" s="136"/>
      <c r="I169" s="136"/>
      <c r="J169" s="136"/>
      <c r="K169" s="136"/>
      <c r="L169" s="23"/>
      <c r="M169" s="23"/>
      <c r="N169" s="23"/>
      <c r="O169" s="23"/>
      <c r="P169" s="23"/>
      <c r="Q169" s="23"/>
      <c r="R169" s="23"/>
      <c r="S169" s="23"/>
      <c r="T169" s="23"/>
      <c r="U169" s="43"/>
      <c r="V169" s="155">
        <v>150</v>
      </c>
      <c r="W169" s="156" t="s">
        <v>58</v>
      </c>
      <c r="X169" s="159" t="s">
        <v>837</v>
      </c>
      <c r="Y169" s="63">
        <v>26</v>
      </c>
      <c r="Z169" s="162">
        <f t="shared" si="50"/>
        <v>5.6190702599900584E-4</v>
      </c>
      <c r="AA169" s="163">
        <f t="shared" si="52"/>
        <v>0.9977307600873111</v>
      </c>
      <c r="AB169" s="43"/>
      <c r="AC169" s="52"/>
      <c r="AD169" s="52"/>
      <c r="AE169" s="52"/>
      <c r="AF169" s="52"/>
      <c r="AG169" s="52"/>
      <c r="AH169" s="52"/>
      <c r="AI169" s="52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155">
        <v>150</v>
      </c>
      <c r="AY169" s="156" t="s">
        <v>72</v>
      </c>
      <c r="AZ169" s="159" t="s">
        <v>1710</v>
      </c>
      <c r="BA169" s="63">
        <v>67</v>
      </c>
      <c r="BB169" s="162">
        <f t="shared" si="51"/>
        <v>1.0334083968288243E-3</v>
      </c>
      <c r="BC169" s="163">
        <f t="shared" si="53"/>
        <v>0.97678687108615858</v>
      </c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</row>
    <row r="170" spans="1:75" ht="18.75" customHeight="1">
      <c r="A170" s="155">
        <f t="shared" si="47"/>
        <v>151</v>
      </c>
      <c r="B170" s="156" t="s">
        <v>917</v>
      </c>
      <c r="C170" s="159" t="s">
        <v>189</v>
      </c>
      <c r="D170" s="63">
        <v>458</v>
      </c>
      <c r="E170" s="190">
        <f t="shared" si="45"/>
        <v>1.0704486067807544E-3</v>
      </c>
      <c r="F170" s="184">
        <f t="shared" si="48"/>
        <v>0.79212495734566157</v>
      </c>
      <c r="G170" s="23"/>
      <c r="H170" s="136"/>
      <c r="I170" s="136"/>
      <c r="J170" s="136"/>
      <c r="K170" s="136"/>
      <c r="L170" s="23"/>
      <c r="M170" s="23"/>
      <c r="N170" s="23"/>
      <c r="O170" s="23"/>
      <c r="P170" s="23"/>
      <c r="Q170" s="23"/>
      <c r="R170" s="23"/>
      <c r="S170" s="23"/>
      <c r="T170" s="23"/>
      <c r="U170" s="43"/>
      <c r="V170" s="155">
        <v>151</v>
      </c>
      <c r="W170" s="156" t="s">
        <v>58</v>
      </c>
      <c r="X170" s="159" t="s">
        <v>1527</v>
      </c>
      <c r="Y170" s="63">
        <v>23</v>
      </c>
      <c r="Z170" s="162">
        <f t="shared" si="50"/>
        <v>4.970715999221975E-4</v>
      </c>
      <c r="AA170" s="163">
        <f t="shared" si="52"/>
        <v>0.99822783168723328</v>
      </c>
      <c r="AB170" s="43"/>
      <c r="AC170" s="52"/>
      <c r="AD170" s="52"/>
      <c r="AE170" s="52"/>
      <c r="AF170" s="52"/>
      <c r="AG170" s="52"/>
      <c r="AH170" s="52"/>
      <c r="AI170" s="52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155">
        <v>151</v>
      </c>
      <c r="AY170" s="156" t="s">
        <v>72</v>
      </c>
      <c r="AZ170" s="159" t="s">
        <v>647</v>
      </c>
      <c r="BA170" s="63">
        <v>65</v>
      </c>
      <c r="BB170" s="162">
        <f t="shared" si="51"/>
        <v>1.0025603849831879E-3</v>
      </c>
      <c r="BC170" s="163">
        <f t="shared" si="53"/>
        <v>0.97778943147114172</v>
      </c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</row>
    <row r="171" spans="1:75" ht="18.75" customHeight="1">
      <c r="A171" s="155">
        <f t="shared" si="47"/>
        <v>152</v>
      </c>
      <c r="B171" s="156" t="s">
        <v>72</v>
      </c>
      <c r="C171" s="159" t="s">
        <v>1576</v>
      </c>
      <c r="D171" s="63">
        <v>457</v>
      </c>
      <c r="E171" s="190">
        <f t="shared" si="45"/>
        <v>1.0681113827484821E-3</v>
      </c>
      <c r="F171" s="184">
        <f t="shared" si="48"/>
        <v>0.79319306872841</v>
      </c>
      <c r="G171" s="23"/>
      <c r="H171" s="136"/>
      <c r="I171" s="136"/>
      <c r="J171" s="136"/>
      <c r="K171" s="136"/>
      <c r="L171" s="23"/>
      <c r="M171" s="23"/>
      <c r="N171" s="23"/>
      <c r="O171" s="23"/>
      <c r="P171" s="23"/>
      <c r="Q171" s="23"/>
      <c r="R171" s="23"/>
      <c r="S171" s="23"/>
      <c r="T171" s="23"/>
      <c r="U171" s="43"/>
      <c r="V171" s="155">
        <v>152</v>
      </c>
      <c r="W171" s="156" t="s">
        <v>58</v>
      </c>
      <c r="X171" s="159" t="s">
        <v>1492</v>
      </c>
      <c r="Y171" s="63">
        <v>22</v>
      </c>
      <c r="Z171" s="162">
        <f t="shared" si="50"/>
        <v>4.7545979122992806E-4</v>
      </c>
      <c r="AA171" s="163">
        <f t="shared" si="52"/>
        <v>0.99870329147846326</v>
      </c>
      <c r="AB171" s="43"/>
      <c r="AC171" s="52"/>
      <c r="AD171" s="52"/>
      <c r="AE171" s="52"/>
      <c r="AF171" s="52"/>
      <c r="AG171" s="52"/>
      <c r="AH171" s="52"/>
      <c r="AI171" s="52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155">
        <v>152</v>
      </c>
      <c r="AY171" s="156" t="s">
        <v>72</v>
      </c>
      <c r="AZ171" s="159" t="s">
        <v>1728</v>
      </c>
      <c r="BA171" s="63">
        <v>64</v>
      </c>
      <c r="BB171" s="162">
        <f t="shared" si="51"/>
        <v>9.8713637906036947E-4</v>
      </c>
      <c r="BC171" s="163">
        <f t="shared" si="53"/>
        <v>0.97877656785020206</v>
      </c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</row>
    <row r="172" spans="1:75" ht="18.75" customHeight="1">
      <c r="A172" s="155">
        <f t="shared" si="47"/>
        <v>153</v>
      </c>
      <c r="B172" s="156" t="s">
        <v>56</v>
      </c>
      <c r="C172" s="159" t="s">
        <v>179</v>
      </c>
      <c r="D172" s="63">
        <v>450</v>
      </c>
      <c r="E172" s="190">
        <f t="shared" si="45"/>
        <v>1.0517508145225752E-3</v>
      </c>
      <c r="F172" s="184">
        <f t="shared" si="48"/>
        <v>0.79424481954293258</v>
      </c>
      <c r="G172" s="23"/>
      <c r="H172" s="136"/>
      <c r="I172" s="136"/>
      <c r="J172" s="136"/>
      <c r="K172" s="136"/>
      <c r="L172" s="23"/>
      <c r="M172" s="23"/>
      <c r="N172" s="23"/>
      <c r="O172" s="23"/>
      <c r="P172" s="23"/>
      <c r="Q172" s="23"/>
      <c r="R172" s="23"/>
      <c r="S172" s="23"/>
      <c r="T172" s="23"/>
      <c r="U172" s="43"/>
      <c r="V172" s="155">
        <v>153</v>
      </c>
      <c r="W172" s="156" t="s">
        <v>58</v>
      </c>
      <c r="X172" s="159" t="s">
        <v>872</v>
      </c>
      <c r="Y172" s="63">
        <v>22</v>
      </c>
      <c r="Z172" s="162">
        <f t="shared" si="50"/>
        <v>4.7545979122992806E-4</v>
      </c>
      <c r="AA172" s="163">
        <f t="shared" si="52"/>
        <v>0.99917875126969324</v>
      </c>
      <c r="AB172" s="43"/>
      <c r="AC172" s="52"/>
      <c r="AD172" s="52"/>
      <c r="AE172" s="52"/>
      <c r="AF172" s="52"/>
      <c r="AG172" s="52"/>
      <c r="AH172" s="52"/>
      <c r="AI172" s="52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155">
        <v>153</v>
      </c>
      <c r="AY172" s="156" t="s">
        <v>72</v>
      </c>
      <c r="AZ172" s="159" t="s">
        <v>1801</v>
      </c>
      <c r="BA172" s="63">
        <v>61</v>
      </c>
      <c r="BB172" s="162">
        <f t="shared" si="51"/>
        <v>9.408643612919147E-4</v>
      </c>
      <c r="BC172" s="163">
        <f t="shared" si="53"/>
        <v>0.97971743221149399</v>
      </c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</row>
    <row r="173" spans="1:75" ht="18.75" customHeight="1">
      <c r="A173" s="155">
        <f t="shared" si="47"/>
        <v>154</v>
      </c>
      <c r="B173" s="156" t="s">
        <v>64</v>
      </c>
      <c r="C173" s="159" t="s">
        <v>197</v>
      </c>
      <c r="D173" s="63">
        <v>443</v>
      </c>
      <c r="E173" s="190">
        <f t="shared" si="45"/>
        <v>1.0353902462966686E-3</v>
      </c>
      <c r="F173" s="184">
        <f t="shared" si="48"/>
        <v>0.7952802097892292</v>
      </c>
      <c r="G173" s="23"/>
      <c r="H173" s="136"/>
      <c r="I173" s="136"/>
      <c r="J173" s="136"/>
      <c r="K173" s="136"/>
      <c r="L173" s="23"/>
      <c r="M173" s="23"/>
      <c r="N173" s="23"/>
      <c r="O173" s="23"/>
      <c r="P173" s="23"/>
      <c r="Q173" s="23"/>
      <c r="R173" s="23"/>
      <c r="S173" s="23"/>
      <c r="T173" s="23"/>
      <c r="U173" s="43"/>
      <c r="V173" s="155">
        <v>154</v>
      </c>
      <c r="W173" s="156" t="s">
        <v>58</v>
      </c>
      <c r="X173" s="159" t="s">
        <v>1709</v>
      </c>
      <c r="Y173" s="63">
        <v>20</v>
      </c>
      <c r="Z173" s="162">
        <f t="shared" si="50"/>
        <v>4.3223617384538911E-4</v>
      </c>
      <c r="AA173" s="163">
        <f t="shared" si="52"/>
        <v>0.9996109874435386</v>
      </c>
      <c r="AB173" s="43"/>
      <c r="AC173" s="52"/>
      <c r="AD173" s="52"/>
      <c r="AE173" s="52"/>
      <c r="AF173" s="52"/>
      <c r="AG173" s="52"/>
      <c r="AH173" s="52"/>
      <c r="AI173" s="52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155">
        <v>154</v>
      </c>
      <c r="AY173" s="156" t="s">
        <v>72</v>
      </c>
      <c r="AZ173" s="159" t="s">
        <v>1758</v>
      </c>
      <c r="BA173" s="63">
        <v>59</v>
      </c>
      <c r="BB173" s="162">
        <f t="shared" si="51"/>
        <v>9.1001634944627816E-4</v>
      </c>
      <c r="BC173" s="163">
        <f t="shared" si="53"/>
        <v>0.98062744856094031</v>
      </c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</row>
    <row r="174" spans="1:75" ht="18.75" customHeight="1">
      <c r="A174" s="155">
        <f t="shared" si="47"/>
        <v>155</v>
      </c>
      <c r="B174" s="156" t="s">
        <v>72</v>
      </c>
      <c r="C174" s="159" t="s">
        <v>196</v>
      </c>
      <c r="D174" s="63">
        <v>441</v>
      </c>
      <c r="E174" s="190">
        <f t="shared" si="45"/>
        <v>1.0307157982321238E-3</v>
      </c>
      <c r="F174" s="184">
        <f t="shared" si="48"/>
        <v>0.7963109255874613</v>
      </c>
      <c r="G174" s="23"/>
      <c r="H174" s="136"/>
      <c r="I174" s="136"/>
      <c r="J174" s="136"/>
      <c r="K174" s="136"/>
      <c r="L174" s="23"/>
      <c r="M174" s="23"/>
      <c r="N174" s="23"/>
      <c r="O174" s="23"/>
      <c r="P174" s="23"/>
      <c r="Q174" s="23"/>
      <c r="R174" s="23"/>
      <c r="S174" s="23"/>
      <c r="T174" s="23"/>
      <c r="U174" s="43"/>
      <c r="V174" s="155">
        <v>155</v>
      </c>
      <c r="W174" s="156" t="s">
        <v>58</v>
      </c>
      <c r="X174" s="159" t="s">
        <v>849</v>
      </c>
      <c r="Y174" s="63">
        <v>18</v>
      </c>
      <c r="Z174" s="162">
        <f t="shared" si="50"/>
        <v>3.8901255646085021E-4</v>
      </c>
      <c r="AA174" s="163">
        <f t="shared" si="52"/>
        <v>0.99999999999999944</v>
      </c>
      <c r="AB174" s="43"/>
      <c r="AC174" s="52"/>
      <c r="AD174" s="52"/>
      <c r="AE174" s="52"/>
      <c r="AF174" s="52"/>
      <c r="AG174" s="52"/>
      <c r="AH174" s="52"/>
      <c r="AI174" s="52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155">
        <v>155</v>
      </c>
      <c r="AY174" s="156" t="s">
        <v>72</v>
      </c>
      <c r="AZ174" s="159" t="s">
        <v>1578</v>
      </c>
      <c r="BA174" s="63">
        <v>57</v>
      </c>
      <c r="BB174" s="162">
        <f t="shared" si="51"/>
        <v>8.7916833760064161E-4</v>
      </c>
      <c r="BC174" s="163">
        <f t="shared" si="53"/>
        <v>0.98150661689854091</v>
      </c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</row>
    <row r="175" spans="1:75" ht="18.75" customHeight="1">
      <c r="A175" s="155">
        <f t="shared" si="47"/>
        <v>156</v>
      </c>
      <c r="B175" s="156" t="s">
        <v>52</v>
      </c>
      <c r="C175" s="159" t="s">
        <v>1501</v>
      </c>
      <c r="D175" s="63">
        <v>440</v>
      </c>
      <c r="E175" s="190">
        <f t="shared" si="45"/>
        <v>1.0283785741998514E-3</v>
      </c>
      <c r="F175" s="184">
        <f t="shared" si="48"/>
        <v>0.79733930416166121</v>
      </c>
      <c r="G175" s="23"/>
      <c r="H175" s="136"/>
      <c r="I175" s="136"/>
      <c r="J175" s="136"/>
      <c r="K175" s="136"/>
      <c r="L175" s="23"/>
      <c r="M175" s="23"/>
      <c r="N175" s="23"/>
      <c r="O175" s="23"/>
      <c r="P175" s="23"/>
      <c r="Q175" s="23"/>
      <c r="R175" s="23"/>
      <c r="S175" s="23"/>
      <c r="T175" s="23"/>
      <c r="U175" s="43"/>
      <c r="V175" s="228" t="s">
        <v>912</v>
      </c>
      <c r="W175" s="228"/>
      <c r="X175" s="228"/>
      <c r="Y175" s="164">
        <f>SUM(Y20:Y174)</f>
        <v>46271</v>
      </c>
      <c r="Z175" s="171">
        <f t="shared" si="50"/>
        <v>1</v>
      </c>
      <c r="AA175" s="166"/>
      <c r="AB175" s="43"/>
      <c r="AC175" s="52"/>
      <c r="AD175" s="52"/>
      <c r="AE175" s="52"/>
      <c r="AF175" s="52"/>
      <c r="AG175" s="52"/>
      <c r="AH175" s="52"/>
      <c r="AI175" s="52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155">
        <v>156</v>
      </c>
      <c r="AY175" s="156" t="s">
        <v>72</v>
      </c>
      <c r="AZ175" s="159" t="s">
        <v>1742</v>
      </c>
      <c r="BA175" s="63">
        <v>56</v>
      </c>
      <c r="BB175" s="162">
        <f t="shared" si="51"/>
        <v>8.6374433167782339E-4</v>
      </c>
      <c r="BC175" s="163">
        <f t="shared" si="53"/>
        <v>0.9823703612302187</v>
      </c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</row>
    <row r="176" spans="1:75" ht="18.75" customHeight="1">
      <c r="A176" s="155">
        <f t="shared" si="47"/>
        <v>157</v>
      </c>
      <c r="B176" s="156" t="s">
        <v>917</v>
      </c>
      <c r="C176" s="159" t="s">
        <v>233</v>
      </c>
      <c r="D176" s="63">
        <v>438</v>
      </c>
      <c r="E176" s="190">
        <f t="shared" si="45"/>
        <v>1.0237041261353065E-3</v>
      </c>
      <c r="F176" s="184">
        <f t="shared" si="48"/>
        <v>0.79836300828779649</v>
      </c>
      <c r="G176" s="23"/>
      <c r="H176" s="136"/>
      <c r="I176" s="136"/>
      <c r="J176" s="136"/>
      <c r="K176" s="136"/>
      <c r="L176" s="23"/>
      <c r="M176" s="23"/>
      <c r="N176" s="23"/>
      <c r="O176" s="23"/>
      <c r="P176" s="23"/>
      <c r="Q176" s="23"/>
      <c r="R176" s="23"/>
      <c r="S176" s="23"/>
      <c r="T176" s="23"/>
      <c r="U176" s="43"/>
      <c r="V176" s="43"/>
      <c r="W176" s="23"/>
      <c r="X176" s="23"/>
      <c r="Y176" s="23"/>
      <c r="Z176" s="23"/>
      <c r="AA176" s="23"/>
      <c r="AB176" s="23"/>
      <c r="AC176" s="52"/>
      <c r="AD176" s="52"/>
      <c r="AE176" s="52"/>
      <c r="AF176" s="52"/>
      <c r="AG176" s="52"/>
      <c r="AH176" s="52"/>
      <c r="AI176" s="4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155">
        <v>157</v>
      </c>
      <c r="AY176" s="156" t="s">
        <v>72</v>
      </c>
      <c r="AZ176" s="159" t="s">
        <v>670</v>
      </c>
      <c r="BA176" s="63">
        <v>53</v>
      </c>
      <c r="BB176" s="162">
        <f t="shared" si="51"/>
        <v>8.1747231390936852E-4</v>
      </c>
      <c r="BC176" s="163">
        <f t="shared" si="53"/>
        <v>0.98318783354412809</v>
      </c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</row>
    <row r="177" spans="1:75" ht="18.75" customHeight="1">
      <c r="A177" s="155">
        <f t="shared" si="47"/>
        <v>158</v>
      </c>
      <c r="B177" s="156" t="s">
        <v>61</v>
      </c>
      <c r="C177" s="159" t="s">
        <v>1509</v>
      </c>
      <c r="D177" s="63">
        <v>436</v>
      </c>
      <c r="E177" s="190">
        <f t="shared" si="45"/>
        <v>1.0190296780707617E-3</v>
      </c>
      <c r="F177" s="184">
        <f t="shared" si="48"/>
        <v>0.79938203796586726</v>
      </c>
      <c r="G177" s="23"/>
      <c r="H177" s="136"/>
      <c r="I177" s="136"/>
      <c r="J177" s="136"/>
      <c r="K177" s="136"/>
      <c r="L177" s="23"/>
      <c r="M177" s="23"/>
      <c r="N177" s="23"/>
      <c r="O177" s="23"/>
      <c r="P177" s="23"/>
      <c r="Q177" s="23"/>
      <c r="R177" s="23"/>
      <c r="S177" s="23"/>
      <c r="T177" s="23"/>
      <c r="U177" s="43"/>
      <c r="V177" s="43"/>
      <c r="W177" s="23"/>
      <c r="X177" s="23"/>
      <c r="Y177" s="23"/>
      <c r="Z177" s="23"/>
      <c r="AA177" s="23"/>
      <c r="AB177" s="23"/>
      <c r="AC177" s="52"/>
      <c r="AD177" s="52"/>
      <c r="AE177" s="52"/>
      <c r="AF177" s="52"/>
      <c r="AG177" s="52"/>
      <c r="AH177" s="52"/>
      <c r="AI177" s="4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155">
        <v>158</v>
      </c>
      <c r="AY177" s="156" t="s">
        <v>72</v>
      </c>
      <c r="AZ177" s="159" t="s">
        <v>1765</v>
      </c>
      <c r="BA177" s="63">
        <v>53</v>
      </c>
      <c r="BB177" s="162">
        <f t="shared" si="51"/>
        <v>8.1747231390936852E-4</v>
      </c>
      <c r="BC177" s="163">
        <f t="shared" si="53"/>
        <v>0.98400530585803747</v>
      </c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</row>
    <row r="178" spans="1:75" ht="18.75" customHeight="1">
      <c r="A178" s="155">
        <f t="shared" si="47"/>
        <v>159</v>
      </c>
      <c r="B178" s="156" t="s">
        <v>72</v>
      </c>
      <c r="C178" s="159" t="s">
        <v>1534</v>
      </c>
      <c r="D178" s="63">
        <v>434</v>
      </c>
      <c r="E178" s="190">
        <f t="shared" si="45"/>
        <v>1.014355230006217E-3</v>
      </c>
      <c r="F178" s="184">
        <f t="shared" si="48"/>
        <v>0.80039639319587352</v>
      </c>
      <c r="G178" s="23"/>
      <c r="H178" s="136"/>
      <c r="I178" s="136"/>
      <c r="J178" s="136"/>
      <c r="K178" s="136"/>
      <c r="L178" s="23"/>
      <c r="M178" s="23"/>
      <c r="N178" s="23"/>
      <c r="O178" s="23"/>
      <c r="P178" s="23"/>
      <c r="Q178" s="23"/>
      <c r="R178" s="23"/>
      <c r="S178" s="23"/>
      <c r="T178" s="23"/>
      <c r="U178" s="43"/>
      <c r="V178" s="43"/>
      <c r="W178" s="23"/>
      <c r="X178" s="23"/>
      <c r="Y178" s="23"/>
      <c r="Z178" s="23"/>
      <c r="AA178" s="23"/>
      <c r="AB178" s="23"/>
      <c r="AC178" s="52"/>
      <c r="AD178" s="52"/>
      <c r="AE178" s="52"/>
      <c r="AF178" s="52"/>
      <c r="AG178" s="52"/>
      <c r="AH178" s="52"/>
      <c r="AI178" s="4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155">
        <v>159</v>
      </c>
      <c r="AY178" s="156" t="s">
        <v>72</v>
      </c>
      <c r="AZ178" s="159" t="s">
        <v>703</v>
      </c>
      <c r="BA178" s="63">
        <v>49</v>
      </c>
      <c r="BB178" s="162">
        <f t="shared" si="51"/>
        <v>7.5577629021809543E-4</v>
      </c>
      <c r="BC178" s="163">
        <f t="shared" si="53"/>
        <v>0.98476108214825553</v>
      </c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</row>
    <row r="179" spans="1:75" ht="18.75" customHeight="1">
      <c r="A179" s="155">
        <f t="shared" si="47"/>
        <v>160</v>
      </c>
      <c r="B179" s="156" t="s">
        <v>61</v>
      </c>
      <c r="C179" s="159" t="s">
        <v>1505</v>
      </c>
      <c r="D179" s="63">
        <v>426</v>
      </c>
      <c r="E179" s="190">
        <f t="shared" si="45"/>
        <v>9.9565743774803796E-4</v>
      </c>
      <c r="F179" s="184">
        <f t="shared" si="48"/>
        <v>0.80139205063362151</v>
      </c>
      <c r="G179" s="23"/>
      <c r="H179" s="136"/>
      <c r="I179" s="136"/>
      <c r="J179" s="136"/>
      <c r="K179" s="136"/>
      <c r="L179" s="23"/>
      <c r="M179" s="23"/>
      <c r="N179" s="23"/>
      <c r="O179" s="23"/>
      <c r="P179" s="23"/>
      <c r="Q179" s="23"/>
      <c r="R179" s="23"/>
      <c r="S179" s="23"/>
      <c r="T179" s="23"/>
      <c r="U179" s="43"/>
      <c r="V179" s="43"/>
      <c r="W179" s="23"/>
      <c r="X179" s="23"/>
      <c r="Y179" s="23"/>
      <c r="Z179" s="23"/>
      <c r="AA179" s="23"/>
      <c r="AB179" s="23"/>
      <c r="AC179" s="52"/>
      <c r="AD179" s="52"/>
      <c r="AE179" s="52"/>
      <c r="AF179" s="52"/>
      <c r="AG179" s="52"/>
      <c r="AH179" s="52"/>
      <c r="AI179" s="4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155">
        <v>160</v>
      </c>
      <c r="AY179" s="156" t="s">
        <v>72</v>
      </c>
      <c r="AZ179" s="159" t="s">
        <v>742</v>
      </c>
      <c r="BA179" s="63">
        <v>47</v>
      </c>
      <c r="BB179" s="162">
        <f t="shared" si="51"/>
        <v>7.2492827837245888E-4</v>
      </c>
      <c r="BC179" s="163">
        <f t="shared" si="53"/>
        <v>0.98548601042662798</v>
      </c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</row>
    <row r="180" spans="1:75" ht="18.75" customHeight="1">
      <c r="A180" s="155">
        <f t="shared" si="47"/>
        <v>161</v>
      </c>
      <c r="B180" s="156" t="s">
        <v>72</v>
      </c>
      <c r="C180" s="159" t="s">
        <v>1671</v>
      </c>
      <c r="D180" s="63">
        <v>423</v>
      </c>
      <c r="E180" s="190">
        <f t="shared" si="45"/>
        <v>9.8864576565122083E-4</v>
      </c>
      <c r="F180" s="184">
        <f t="shared" si="48"/>
        <v>0.80238069639927279</v>
      </c>
      <c r="G180" s="23"/>
      <c r="H180" s="136"/>
      <c r="I180" s="136"/>
      <c r="J180" s="136"/>
      <c r="K180" s="136"/>
      <c r="L180" s="23"/>
      <c r="M180" s="23"/>
      <c r="N180" s="23"/>
      <c r="O180" s="23"/>
      <c r="P180" s="23"/>
      <c r="Q180" s="23"/>
      <c r="R180" s="23"/>
      <c r="S180" s="23"/>
      <c r="T180" s="23"/>
      <c r="U180" s="43"/>
      <c r="V180" s="43"/>
      <c r="W180" s="23"/>
      <c r="X180" s="23"/>
      <c r="Y180" s="23"/>
      <c r="Z180" s="23"/>
      <c r="AA180" s="23"/>
      <c r="AB180" s="23"/>
      <c r="AC180" s="52"/>
      <c r="AD180" s="52"/>
      <c r="AE180" s="52"/>
      <c r="AF180" s="52"/>
      <c r="AG180" s="52"/>
      <c r="AH180" s="52"/>
      <c r="AI180" s="4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155">
        <v>161</v>
      </c>
      <c r="AY180" s="156" t="s">
        <v>72</v>
      </c>
      <c r="AZ180" s="159" t="s">
        <v>1556</v>
      </c>
      <c r="BA180" s="63">
        <v>46</v>
      </c>
      <c r="BB180" s="162">
        <f t="shared" si="51"/>
        <v>7.0950427244964066E-4</v>
      </c>
      <c r="BC180" s="163">
        <f t="shared" si="53"/>
        <v>0.98619551469907762</v>
      </c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</row>
    <row r="181" spans="1:75" ht="18.75" customHeight="1">
      <c r="A181" s="155">
        <f t="shared" si="47"/>
        <v>162</v>
      </c>
      <c r="B181" s="156" t="s">
        <v>52</v>
      </c>
      <c r="C181" s="159" t="s">
        <v>206</v>
      </c>
      <c r="D181" s="63">
        <v>421</v>
      </c>
      <c r="E181" s="190">
        <f t="shared" si="45"/>
        <v>9.8397131758667586E-4</v>
      </c>
      <c r="F181" s="184">
        <f t="shared" si="48"/>
        <v>0.80336466771685944</v>
      </c>
      <c r="G181" s="23"/>
      <c r="H181" s="136"/>
      <c r="I181" s="136"/>
      <c r="J181" s="136"/>
      <c r="K181" s="136"/>
      <c r="L181" s="23"/>
      <c r="M181" s="23"/>
      <c r="N181" s="23"/>
      <c r="O181" s="23"/>
      <c r="P181" s="23"/>
      <c r="Q181" s="23"/>
      <c r="R181" s="23"/>
      <c r="S181" s="23"/>
      <c r="T181" s="23"/>
      <c r="U181" s="43"/>
      <c r="V181" s="43"/>
      <c r="W181" s="23"/>
      <c r="X181" s="23"/>
      <c r="Y181" s="23"/>
      <c r="Z181" s="23"/>
      <c r="AA181" s="23"/>
      <c r="AB181" s="23"/>
      <c r="AC181" s="52"/>
      <c r="AD181" s="52"/>
      <c r="AE181" s="52"/>
      <c r="AF181" s="52"/>
      <c r="AG181" s="52"/>
      <c r="AH181" s="52"/>
      <c r="AI181" s="4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155">
        <v>162</v>
      </c>
      <c r="AY181" s="156" t="s">
        <v>72</v>
      </c>
      <c r="AZ181" s="159" t="s">
        <v>1604</v>
      </c>
      <c r="BA181" s="63">
        <v>46</v>
      </c>
      <c r="BB181" s="162">
        <f t="shared" si="51"/>
        <v>7.0950427244964066E-4</v>
      </c>
      <c r="BC181" s="163">
        <f t="shared" si="53"/>
        <v>0.98690501897152727</v>
      </c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</row>
    <row r="182" spans="1:75" ht="18.75" customHeight="1">
      <c r="A182" s="155">
        <f t="shared" si="47"/>
        <v>163</v>
      </c>
      <c r="B182" s="156" t="s">
        <v>64</v>
      </c>
      <c r="C182" s="159" t="s">
        <v>1594</v>
      </c>
      <c r="D182" s="63">
        <v>417</v>
      </c>
      <c r="E182" s="190">
        <f t="shared" si="45"/>
        <v>9.7462242145758635E-4</v>
      </c>
      <c r="F182" s="184">
        <f t="shared" si="48"/>
        <v>0.80433929013831706</v>
      </c>
      <c r="G182" s="23"/>
      <c r="H182" s="136"/>
      <c r="I182" s="136"/>
      <c r="J182" s="136"/>
      <c r="K182" s="136"/>
      <c r="L182" s="23"/>
      <c r="M182" s="23"/>
      <c r="N182" s="23"/>
      <c r="O182" s="23"/>
      <c r="P182" s="23"/>
      <c r="Q182" s="23"/>
      <c r="R182" s="23"/>
      <c r="S182" s="23"/>
      <c r="T182" s="23"/>
      <c r="U182" s="43"/>
      <c r="V182" s="43"/>
      <c r="W182" s="23"/>
      <c r="X182" s="23"/>
      <c r="Y182" s="23"/>
      <c r="Z182" s="23"/>
      <c r="AA182" s="23"/>
      <c r="AB182" s="23"/>
      <c r="AC182" s="52"/>
      <c r="AD182" s="52"/>
      <c r="AE182" s="52"/>
      <c r="AF182" s="52"/>
      <c r="AG182" s="52"/>
      <c r="AH182" s="52"/>
      <c r="AI182" s="4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155">
        <v>163</v>
      </c>
      <c r="AY182" s="156" t="s">
        <v>72</v>
      </c>
      <c r="AZ182" s="159" t="s">
        <v>1610</v>
      </c>
      <c r="BA182" s="63">
        <v>46</v>
      </c>
      <c r="BB182" s="162">
        <f t="shared" si="51"/>
        <v>7.0950427244964066E-4</v>
      </c>
      <c r="BC182" s="163">
        <f t="shared" si="53"/>
        <v>0.98761452324397692</v>
      </c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</row>
    <row r="183" spans="1:75" ht="18.75" customHeight="1">
      <c r="A183" s="155">
        <f t="shared" si="47"/>
        <v>164</v>
      </c>
      <c r="B183" s="156" t="s">
        <v>72</v>
      </c>
      <c r="C183" s="159" t="s">
        <v>1484</v>
      </c>
      <c r="D183" s="63">
        <v>414</v>
      </c>
      <c r="E183" s="190">
        <f t="shared" si="45"/>
        <v>9.6761074936076922E-4</v>
      </c>
      <c r="F183" s="184">
        <f t="shared" si="48"/>
        <v>0.80530690088767787</v>
      </c>
      <c r="G183" s="23"/>
      <c r="H183" s="136"/>
      <c r="I183" s="136"/>
      <c r="J183" s="136"/>
      <c r="K183" s="136"/>
      <c r="L183" s="23"/>
      <c r="M183" s="23"/>
      <c r="N183" s="23"/>
      <c r="O183" s="23"/>
      <c r="P183" s="23"/>
      <c r="Q183" s="23"/>
      <c r="R183" s="23"/>
      <c r="S183" s="23"/>
      <c r="T183" s="23"/>
      <c r="U183" s="43"/>
      <c r="V183" s="43"/>
      <c r="W183" s="23"/>
      <c r="X183" s="23"/>
      <c r="Y183" s="23"/>
      <c r="Z183" s="23"/>
      <c r="AA183" s="23"/>
      <c r="AB183" s="23"/>
      <c r="AC183" s="52"/>
      <c r="AD183" s="52"/>
      <c r="AE183" s="52"/>
      <c r="AF183" s="52"/>
      <c r="AG183" s="52"/>
      <c r="AH183" s="52"/>
      <c r="AI183" s="4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155">
        <v>164</v>
      </c>
      <c r="AY183" s="156" t="s">
        <v>72</v>
      </c>
      <c r="AZ183" s="159" t="s">
        <v>764</v>
      </c>
      <c r="BA183" s="63">
        <v>45</v>
      </c>
      <c r="BB183" s="162">
        <f t="shared" si="51"/>
        <v>6.9408026652682234E-4</v>
      </c>
      <c r="BC183" s="163">
        <f t="shared" si="53"/>
        <v>0.98830860351050376</v>
      </c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</row>
    <row r="184" spans="1:75" ht="18.75" customHeight="1">
      <c r="A184" s="155">
        <f t="shared" si="47"/>
        <v>165</v>
      </c>
      <c r="B184" s="156" t="s">
        <v>64</v>
      </c>
      <c r="C184" s="159" t="s">
        <v>242</v>
      </c>
      <c r="D184" s="63">
        <v>403</v>
      </c>
      <c r="E184" s="190">
        <f t="shared" si="45"/>
        <v>9.4190128500577298E-4</v>
      </c>
      <c r="F184" s="184">
        <f t="shared" si="48"/>
        <v>0.80624880217268369</v>
      </c>
      <c r="G184" s="23"/>
      <c r="H184" s="136"/>
      <c r="I184" s="136"/>
      <c r="J184" s="136"/>
      <c r="K184" s="136"/>
      <c r="L184" s="23"/>
      <c r="M184" s="23"/>
      <c r="N184" s="23"/>
      <c r="O184" s="23"/>
      <c r="P184" s="23"/>
      <c r="Q184" s="23"/>
      <c r="R184" s="23"/>
      <c r="S184" s="23"/>
      <c r="T184" s="23"/>
      <c r="U184" s="43"/>
      <c r="V184" s="55"/>
      <c r="W184" s="23"/>
      <c r="X184" s="23"/>
      <c r="Y184" s="23"/>
      <c r="Z184" s="23"/>
      <c r="AA184" s="23"/>
      <c r="AB184" s="23"/>
      <c r="AC184" s="52"/>
      <c r="AD184" s="52"/>
      <c r="AE184" s="52"/>
      <c r="AF184" s="52"/>
      <c r="AG184" s="52"/>
      <c r="AH184" s="52"/>
      <c r="AI184" s="4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155">
        <v>165</v>
      </c>
      <c r="AY184" s="156" t="s">
        <v>72</v>
      </c>
      <c r="AZ184" s="159" t="s">
        <v>1533</v>
      </c>
      <c r="BA184" s="63">
        <v>44</v>
      </c>
      <c r="BB184" s="162">
        <f t="shared" si="51"/>
        <v>6.7865626060400412E-4</v>
      </c>
      <c r="BC184" s="163">
        <f t="shared" si="53"/>
        <v>0.9889872597711078</v>
      </c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</row>
    <row r="185" spans="1:75" ht="18.75" customHeight="1">
      <c r="A185" s="155">
        <f t="shared" si="47"/>
        <v>166</v>
      </c>
      <c r="B185" s="156" t="s">
        <v>52</v>
      </c>
      <c r="C185" s="159" t="s">
        <v>212</v>
      </c>
      <c r="D185" s="63">
        <v>400</v>
      </c>
      <c r="E185" s="190">
        <f t="shared" si="45"/>
        <v>9.3488961290895574E-4</v>
      </c>
      <c r="F185" s="184">
        <f t="shared" si="48"/>
        <v>0.80718369178559268</v>
      </c>
      <c r="G185" s="23"/>
      <c r="H185" s="136"/>
      <c r="I185" s="136"/>
      <c r="J185" s="136"/>
      <c r="K185" s="136"/>
      <c r="L185" s="23"/>
      <c r="M185" s="23"/>
      <c r="N185" s="23"/>
      <c r="O185" s="23"/>
      <c r="P185" s="23"/>
      <c r="Q185" s="23"/>
      <c r="R185" s="23"/>
      <c r="S185" s="23"/>
      <c r="T185" s="23"/>
      <c r="U185" s="55"/>
      <c r="V185" s="23"/>
      <c r="W185" s="23"/>
      <c r="X185" s="23"/>
      <c r="Y185" s="23"/>
      <c r="Z185" s="23"/>
      <c r="AA185" s="23"/>
      <c r="AB185" s="23"/>
      <c r="AC185" s="52"/>
      <c r="AD185" s="52"/>
      <c r="AE185" s="52"/>
      <c r="AF185" s="52"/>
      <c r="AG185" s="52"/>
      <c r="AH185" s="52"/>
      <c r="AI185" s="4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155">
        <v>166</v>
      </c>
      <c r="AY185" s="156" t="s">
        <v>72</v>
      </c>
      <c r="AZ185" s="159" t="s">
        <v>1555</v>
      </c>
      <c r="BA185" s="63">
        <v>44</v>
      </c>
      <c r="BB185" s="162">
        <f t="shared" si="51"/>
        <v>6.7865626060400412E-4</v>
      </c>
      <c r="BC185" s="163">
        <f t="shared" si="53"/>
        <v>0.98966591603171183</v>
      </c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</row>
    <row r="186" spans="1:75" ht="18.75" customHeight="1">
      <c r="A186" s="155">
        <f t="shared" si="47"/>
        <v>167</v>
      </c>
      <c r="B186" s="156" t="s">
        <v>72</v>
      </c>
      <c r="C186" s="159" t="s">
        <v>254</v>
      </c>
      <c r="D186" s="63">
        <v>399</v>
      </c>
      <c r="E186" s="190">
        <f t="shared" si="45"/>
        <v>9.3255238887668336E-4</v>
      </c>
      <c r="F186" s="184">
        <f t="shared" si="48"/>
        <v>0.80811624417446937</v>
      </c>
      <c r="G186" s="23"/>
      <c r="H186" s="136"/>
      <c r="I186" s="136"/>
      <c r="J186" s="136"/>
      <c r="K186" s="136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52"/>
      <c r="AD186" s="52"/>
      <c r="AE186" s="52"/>
      <c r="AF186" s="52"/>
      <c r="AG186" s="52"/>
      <c r="AH186" s="52"/>
      <c r="AI186" s="52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155">
        <v>167</v>
      </c>
      <c r="AY186" s="156" t="s">
        <v>72</v>
      </c>
      <c r="AZ186" s="159" t="s">
        <v>794</v>
      </c>
      <c r="BA186" s="63">
        <v>44</v>
      </c>
      <c r="BB186" s="162">
        <f t="shared" si="51"/>
        <v>6.7865626060400412E-4</v>
      </c>
      <c r="BC186" s="163">
        <f t="shared" si="53"/>
        <v>0.99034457229231587</v>
      </c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</row>
    <row r="187" spans="1:75" ht="18.75" customHeight="1">
      <c r="A187" s="155">
        <f t="shared" si="47"/>
        <v>168</v>
      </c>
      <c r="B187" s="156" t="s">
        <v>58</v>
      </c>
      <c r="C187" s="159" t="s">
        <v>238</v>
      </c>
      <c r="D187" s="63">
        <v>399</v>
      </c>
      <c r="E187" s="190">
        <f t="shared" si="45"/>
        <v>9.3255238887668336E-4</v>
      </c>
      <c r="F187" s="184">
        <f t="shared" si="48"/>
        <v>0.80904879656334605</v>
      </c>
      <c r="G187" s="23"/>
      <c r="H187" s="136"/>
      <c r="I187" s="136"/>
      <c r="J187" s="136"/>
      <c r="K187" s="136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52"/>
      <c r="AD187" s="52"/>
      <c r="AE187" s="52"/>
      <c r="AF187" s="52"/>
      <c r="AG187" s="52"/>
      <c r="AH187" s="52"/>
      <c r="AI187" s="52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155">
        <v>168</v>
      </c>
      <c r="AY187" s="156" t="s">
        <v>72</v>
      </c>
      <c r="AZ187" s="159" t="s">
        <v>888</v>
      </c>
      <c r="BA187" s="63">
        <v>43</v>
      </c>
      <c r="BB187" s="162">
        <f t="shared" si="51"/>
        <v>6.6323225468118579E-4</v>
      </c>
      <c r="BC187" s="163">
        <f t="shared" si="53"/>
        <v>0.99100780454699711</v>
      </c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</row>
    <row r="188" spans="1:75" ht="18.75" customHeight="1">
      <c r="A188" s="155">
        <f t="shared" si="47"/>
        <v>169</v>
      </c>
      <c r="B188" s="156" t="s">
        <v>56</v>
      </c>
      <c r="C188" s="159" t="s">
        <v>1708</v>
      </c>
      <c r="D188" s="63">
        <v>393</v>
      </c>
      <c r="E188" s="190">
        <f t="shared" si="45"/>
        <v>9.18529044683049E-4</v>
      </c>
      <c r="F188" s="184">
        <f t="shared" si="48"/>
        <v>0.80996732560802909</v>
      </c>
      <c r="G188" s="23"/>
      <c r="H188" s="136"/>
      <c r="I188" s="136"/>
      <c r="J188" s="136"/>
      <c r="K188" s="136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52"/>
      <c r="AD188" s="52"/>
      <c r="AE188" s="52"/>
      <c r="AF188" s="52"/>
      <c r="AG188" s="52"/>
      <c r="AH188" s="52"/>
      <c r="AI188" s="52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155">
        <v>169</v>
      </c>
      <c r="AY188" s="156" t="s">
        <v>72</v>
      </c>
      <c r="AZ188" s="159" t="s">
        <v>1663</v>
      </c>
      <c r="BA188" s="63">
        <v>43</v>
      </c>
      <c r="BB188" s="162">
        <f t="shared" si="51"/>
        <v>6.6323225468118579E-4</v>
      </c>
      <c r="BC188" s="163">
        <f t="shared" si="53"/>
        <v>0.99167103680167834</v>
      </c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</row>
    <row r="189" spans="1:75" ht="18.75" customHeight="1">
      <c r="A189" s="155">
        <f t="shared" si="47"/>
        <v>170</v>
      </c>
      <c r="B189" s="156" t="s">
        <v>61</v>
      </c>
      <c r="C189" s="159" t="s">
        <v>264</v>
      </c>
      <c r="D189" s="63">
        <v>392</v>
      </c>
      <c r="E189" s="190">
        <f t="shared" si="45"/>
        <v>9.1619182065077662E-4</v>
      </c>
      <c r="F189" s="184">
        <f t="shared" si="48"/>
        <v>0.81088351742867981</v>
      </c>
      <c r="G189" s="23"/>
      <c r="H189" s="136"/>
      <c r="I189" s="136"/>
      <c r="J189" s="136"/>
      <c r="K189" s="136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52"/>
      <c r="AD189" s="52"/>
      <c r="AE189" s="52"/>
      <c r="AF189" s="52"/>
      <c r="AG189" s="52"/>
      <c r="AH189" s="52"/>
      <c r="AI189" s="52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155">
        <v>170</v>
      </c>
      <c r="AY189" s="156" t="s">
        <v>72</v>
      </c>
      <c r="AZ189" s="159" t="s">
        <v>1777</v>
      </c>
      <c r="BA189" s="63">
        <v>42</v>
      </c>
      <c r="BB189" s="162">
        <f t="shared" si="51"/>
        <v>6.4780824875836757E-4</v>
      </c>
      <c r="BC189" s="163">
        <f t="shared" si="53"/>
        <v>0.99231884505043666</v>
      </c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</row>
    <row r="190" spans="1:75" ht="18.75" customHeight="1">
      <c r="A190" s="155">
        <f t="shared" si="47"/>
        <v>171</v>
      </c>
      <c r="B190" s="156" t="s">
        <v>58</v>
      </c>
      <c r="C190" s="159" t="s">
        <v>229</v>
      </c>
      <c r="D190" s="63">
        <v>389</v>
      </c>
      <c r="E190" s="190">
        <f t="shared" si="45"/>
        <v>9.0918014855395949E-4</v>
      </c>
      <c r="F190" s="184">
        <f t="shared" si="48"/>
        <v>0.81179269757723382</v>
      </c>
      <c r="G190" s="23"/>
      <c r="H190" s="136"/>
      <c r="I190" s="136"/>
      <c r="J190" s="136"/>
      <c r="K190" s="136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52"/>
      <c r="AD190" s="52"/>
      <c r="AE190" s="52"/>
      <c r="AF190" s="52"/>
      <c r="AG190" s="52"/>
      <c r="AH190" s="52"/>
      <c r="AI190" s="52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155">
        <v>171</v>
      </c>
      <c r="AY190" s="156" t="s">
        <v>72</v>
      </c>
      <c r="AZ190" s="159" t="s">
        <v>1790</v>
      </c>
      <c r="BA190" s="63">
        <v>42</v>
      </c>
      <c r="BB190" s="162">
        <f t="shared" si="51"/>
        <v>6.4780824875836757E-4</v>
      </c>
      <c r="BC190" s="163">
        <f t="shared" si="53"/>
        <v>0.99296665329919498</v>
      </c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</row>
    <row r="191" spans="1:75" ht="18.75" customHeight="1">
      <c r="A191" s="155">
        <f t="shared" si="47"/>
        <v>172</v>
      </c>
      <c r="B191" s="156" t="s">
        <v>917</v>
      </c>
      <c r="C191" s="159" t="s">
        <v>218</v>
      </c>
      <c r="D191" s="63">
        <v>383</v>
      </c>
      <c r="E191" s="190">
        <f t="shared" si="45"/>
        <v>8.9515680436032512E-4</v>
      </c>
      <c r="F191" s="184">
        <f t="shared" si="48"/>
        <v>0.81268785438159419</v>
      </c>
      <c r="G191" s="23"/>
      <c r="H191" s="136"/>
      <c r="I191" s="136"/>
      <c r="J191" s="136"/>
      <c r="K191" s="136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52"/>
      <c r="AD191" s="52"/>
      <c r="AE191" s="52"/>
      <c r="AF191" s="52"/>
      <c r="AG191" s="52"/>
      <c r="AH191" s="52"/>
      <c r="AI191" s="52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155">
        <v>172</v>
      </c>
      <c r="AY191" s="156" t="s">
        <v>72</v>
      </c>
      <c r="AZ191" s="159" t="s">
        <v>736</v>
      </c>
      <c r="BA191" s="63">
        <v>41</v>
      </c>
      <c r="BB191" s="162">
        <f t="shared" si="51"/>
        <v>6.3238424283554924E-4</v>
      </c>
      <c r="BC191" s="163">
        <f t="shared" si="53"/>
        <v>0.99359903754203049</v>
      </c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</row>
    <row r="192" spans="1:75" ht="18.75" customHeight="1">
      <c r="A192" s="155">
        <f t="shared" si="47"/>
        <v>173</v>
      </c>
      <c r="B192" s="156" t="s">
        <v>72</v>
      </c>
      <c r="C192" s="159" t="s">
        <v>236</v>
      </c>
      <c r="D192" s="63">
        <v>379</v>
      </c>
      <c r="E192" s="190">
        <f t="shared" si="45"/>
        <v>8.8580790823123562E-4</v>
      </c>
      <c r="F192" s="184">
        <f t="shared" si="48"/>
        <v>0.81357366228982542</v>
      </c>
      <c r="G192" s="23"/>
      <c r="H192" s="136"/>
      <c r="I192" s="136"/>
      <c r="J192" s="136"/>
      <c r="K192" s="136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52"/>
      <c r="AD192" s="52"/>
      <c r="AE192" s="52"/>
      <c r="AF192" s="52"/>
      <c r="AG192" s="52"/>
      <c r="AH192" s="52"/>
      <c r="AI192" s="52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155">
        <v>173</v>
      </c>
      <c r="AY192" s="156" t="s">
        <v>72</v>
      </c>
      <c r="AZ192" s="159" t="s">
        <v>706</v>
      </c>
      <c r="BA192" s="63">
        <v>39</v>
      </c>
      <c r="BB192" s="162">
        <f t="shared" si="51"/>
        <v>6.015362309899127E-4</v>
      </c>
      <c r="BC192" s="163">
        <f t="shared" si="53"/>
        <v>0.9942005737730204</v>
      </c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</row>
    <row r="193" spans="1:75" ht="18.75" customHeight="1">
      <c r="A193" s="155">
        <f t="shared" si="47"/>
        <v>174</v>
      </c>
      <c r="B193" s="156" t="s">
        <v>72</v>
      </c>
      <c r="C193" s="159" t="s">
        <v>222</v>
      </c>
      <c r="D193" s="63">
        <v>376</v>
      </c>
      <c r="E193" s="190">
        <f t="shared" si="45"/>
        <v>8.7879623613441838E-4</v>
      </c>
      <c r="F193" s="184">
        <f t="shared" si="48"/>
        <v>0.81445245852595982</v>
      </c>
      <c r="G193" s="23"/>
      <c r="H193" s="136"/>
      <c r="I193" s="136"/>
      <c r="J193" s="136"/>
      <c r="K193" s="136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52"/>
      <c r="AD193" s="52"/>
      <c r="AE193" s="52"/>
      <c r="AF193" s="52"/>
      <c r="AG193" s="52"/>
      <c r="AH193" s="52"/>
      <c r="AI193" s="52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155">
        <v>174</v>
      </c>
      <c r="AY193" s="156" t="s">
        <v>72</v>
      </c>
      <c r="AZ193" s="159" t="s">
        <v>819</v>
      </c>
      <c r="BA193" s="63">
        <v>38</v>
      </c>
      <c r="BB193" s="162">
        <f t="shared" si="51"/>
        <v>5.8611222506709448E-4</v>
      </c>
      <c r="BC193" s="163">
        <f t="shared" si="53"/>
        <v>0.99478668599808751</v>
      </c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</row>
    <row r="194" spans="1:75" ht="18.75" customHeight="1">
      <c r="A194" s="155">
        <f t="shared" si="47"/>
        <v>175</v>
      </c>
      <c r="B194" s="156" t="s">
        <v>72</v>
      </c>
      <c r="C194" s="159" t="s">
        <v>1596</v>
      </c>
      <c r="D194" s="63">
        <v>375</v>
      </c>
      <c r="E194" s="190">
        <f t="shared" si="45"/>
        <v>8.7645901210214601E-4</v>
      </c>
      <c r="F194" s="184">
        <f t="shared" si="48"/>
        <v>0.81532891753806191</v>
      </c>
      <c r="G194" s="23"/>
      <c r="H194" s="136"/>
      <c r="I194" s="136"/>
      <c r="J194" s="136"/>
      <c r="K194" s="136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52"/>
      <c r="AD194" s="52"/>
      <c r="AE194" s="52"/>
      <c r="AF194" s="52"/>
      <c r="AG194" s="52"/>
      <c r="AH194" s="52"/>
      <c r="AI194" s="52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155">
        <v>175</v>
      </c>
      <c r="AY194" s="156" t="s">
        <v>72</v>
      </c>
      <c r="AZ194" s="159" t="s">
        <v>1554</v>
      </c>
      <c r="BA194" s="63">
        <v>36</v>
      </c>
      <c r="BB194" s="162">
        <f t="shared" si="51"/>
        <v>5.5526421322145783E-4</v>
      </c>
      <c r="BC194" s="163">
        <f t="shared" si="53"/>
        <v>0.995341950211309</v>
      </c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</row>
    <row r="195" spans="1:75" ht="18.75" customHeight="1">
      <c r="A195" s="155">
        <f t="shared" si="47"/>
        <v>176</v>
      </c>
      <c r="B195" s="156" t="s">
        <v>64</v>
      </c>
      <c r="C195" s="159" t="s">
        <v>220</v>
      </c>
      <c r="D195" s="63">
        <v>372</v>
      </c>
      <c r="E195" s="190">
        <f t="shared" si="45"/>
        <v>8.6944734000532888E-4</v>
      </c>
      <c r="F195" s="184">
        <f t="shared" si="48"/>
        <v>0.8161983648780673</v>
      </c>
      <c r="G195" s="23"/>
      <c r="H195" s="136"/>
      <c r="I195" s="136"/>
      <c r="J195" s="136"/>
      <c r="K195" s="136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52"/>
      <c r="AD195" s="52"/>
      <c r="AE195" s="52"/>
      <c r="AF195" s="52"/>
      <c r="AG195" s="52"/>
      <c r="AH195" s="52"/>
      <c r="AI195" s="52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155">
        <v>176</v>
      </c>
      <c r="AY195" s="156" t="s">
        <v>72</v>
      </c>
      <c r="AZ195" s="159" t="s">
        <v>780</v>
      </c>
      <c r="BA195" s="63">
        <v>34</v>
      </c>
      <c r="BB195" s="162">
        <f t="shared" si="51"/>
        <v>5.2441620137582128E-4</v>
      </c>
      <c r="BC195" s="163">
        <f t="shared" si="53"/>
        <v>0.99586636641268478</v>
      </c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</row>
    <row r="196" spans="1:75" ht="18.75" customHeight="1">
      <c r="A196" s="155">
        <f t="shared" si="47"/>
        <v>177</v>
      </c>
      <c r="B196" s="156" t="s">
        <v>64</v>
      </c>
      <c r="C196" s="159" t="s">
        <v>227</v>
      </c>
      <c r="D196" s="63">
        <v>372</v>
      </c>
      <c r="E196" s="190">
        <f t="shared" si="45"/>
        <v>8.6944734000532888E-4</v>
      </c>
      <c r="F196" s="184">
        <f t="shared" si="48"/>
        <v>0.81706781221807268</v>
      </c>
      <c r="G196" s="23"/>
      <c r="H196" s="136"/>
      <c r="I196" s="136"/>
      <c r="J196" s="136"/>
      <c r="K196" s="136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52"/>
      <c r="AD196" s="52"/>
      <c r="AE196" s="52"/>
      <c r="AF196" s="52"/>
      <c r="AG196" s="52"/>
      <c r="AH196" s="52"/>
      <c r="AI196" s="52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155">
        <v>177</v>
      </c>
      <c r="AY196" s="156" t="s">
        <v>72</v>
      </c>
      <c r="AZ196" s="159" t="s">
        <v>866</v>
      </c>
      <c r="BA196" s="63">
        <v>33</v>
      </c>
      <c r="BB196" s="162">
        <f t="shared" si="51"/>
        <v>5.0899219545300306E-4</v>
      </c>
      <c r="BC196" s="163">
        <f t="shared" si="53"/>
        <v>0.99637535860813775</v>
      </c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</row>
    <row r="197" spans="1:75" ht="18.75" customHeight="1">
      <c r="A197" s="155">
        <f t="shared" si="47"/>
        <v>178</v>
      </c>
      <c r="B197" s="156" t="s">
        <v>72</v>
      </c>
      <c r="C197" s="159" t="s">
        <v>250</v>
      </c>
      <c r="D197" s="63">
        <v>371</v>
      </c>
      <c r="E197" s="190">
        <f t="shared" si="45"/>
        <v>8.671101159730565E-4</v>
      </c>
      <c r="F197" s="184">
        <f t="shared" si="48"/>
        <v>0.81793492233404574</v>
      </c>
      <c r="G197" s="23"/>
      <c r="H197" s="136"/>
      <c r="I197" s="136"/>
      <c r="J197" s="136"/>
      <c r="K197" s="136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52"/>
      <c r="AD197" s="52"/>
      <c r="AE197" s="52"/>
      <c r="AF197" s="52"/>
      <c r="AG197" s="52"/>
      <c r="AH197" s="52"/>
      <c r="AI197" s="52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155">
        <v>178</v>
      </c>
      <c r="AY197" s="156" t="s">
        <v>72</v>
      </c>
      <c r="AZ197" s="159" t="s">
        <v>871</v>
      </c>
      <c r="BA197" s="63">
        <v>29</v>
      </c>
      <c r="BB197" s="162">
        <f t="shared" si="51"/>
        <v>4.4729617176172997E-4</v>
      </c>
      <c r="BC197" s="163">
        <f t="shared" si="53"/>
        <v>0.99682265477989951</v>
      </c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</row>
    <row r="198" spans="1:75" ht="18.75" customHeight="1">
      <c r="A198" s="155">
        <f t="shared" si="47"/>
        <v>179</v>
      </c>
      <c r="B198" s="156" t="s">
        <v>917</v>
      </c>
      <c r="C198" s="159" t="s">
        <v>231</v>
      </c>
      <c r="D198" s="63">
        <v>367</v>
      </c>
      <c r="E198" s="190">
        <f t="shared" si="45"/>
        <v>8.5776121984396689E-4</v>
      </c>
      <c r="F198" s="184">
        <f t="shared" si="48"/>
        <v>0.81879268355388968</v>
      </c>
      <c r="G198" s="23"/>
      <c r="H198" s="136"/>
      <c r="I198" s="136"/>
      <c r="J198" s="136"/>
      <c r="K198" s="136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52"/>
      <c r="AD198" s="52"/>
      <c r="AE198" s="52"/>
      <c r="AF198" s="52"/>
      <c r="AG198" s="52"/>
      <c r="AH198" s="52"/>
      <c r="AI198" s="52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155">
        <v>179</v>
      </c>
      <c r="AY198" s="156" t="s">
        <v>72</v>
      </c>
      <c r="AZ198" s="159" t="s">
        <v>1545</v>
      </c>
      <c r="BA198" s="63">
        <v>28</v>
      </c>
      <c r="BB198" s="162">
        <f t="shared" si="51"/>
        <v>4.318721658389117E-4</v>
      </c>
      <c r="BC198" s="163">
        <f t="shared" si="53"/>
        <v>0.99725452694573846</v>
      </c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</row>
    <row r="199" spans="1:75" ht="18.75" customHeight="1">
      <c r="A199" s="155">
        <f t="shared" si="47"/>
        <v>180</v>
      </c>
      <c r="B199" s="156" t="s">
        <v>56</v>
      </c>
      <c r="C199" s="159" t="s">
        <v>247</v>
      </c>
      <c r="D199" s="63">
        <v>365</v>
      </c>
      <c r="E199" s="190">
        <f t="shared" si="45"/>
        <v>8.5308677177942213E-4</v>
      </c>
      <c r="F199" s="184">
        <f t="shared" si="48"/>
        <v>0.8196457703256691</v>
      </c>
      <c r="G199" s="23"/>
      <c r="H199" s="136"/>
      <c r="I199" s="136"/>
      <c r="J199" s="136"/>
      <c r="K199" s="136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52"/>
      <c r="AD199" s="52"/>
      <c r="AE199" s="52"/>
      <c r="AF199" s="52"/>
      <c r="AG199" s="52"/>
      <c r="AH199" s="52"/>
      <c r="AI199" s="52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155">
        <v>180</v>
      </c>
      <c r="AY199" s="156" t="s">
        <v>72</v>
      </c>
      <c r="AZ199" s="159" t="s">
        <v>864</v>
      </c>
      <c r="BA199" s="63">
        <v>27</v>
      </c>
      <c r="BB199" s="162">
        <f t="shared" si="51"/>
        <v>4.1644815991609342E-4</v>
      </c>
      <c r="BC199" s="163">
        <f t="shared" si="53"/>
        <v>0.9976709751056545</v>
      </c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</row>
    <row r="200" spans="1:75" ht="18.75" customHeight="1">
      <c r="A200" s="155">
        <f t="shared" si="47"/>
        <v>181</v>
      </c>
      <c r="B200" s="156" t="s">
        <v>72</v>
      </c>
      <c r="C200" s="159" t="s">
        <v>1549</v>
      </c>
      <c r="D200" s="63">
        <v>362</v>
      </c>
      <c r="E200" s="190">
        <f t="shared" si="45"/>
        <v>8.46075099682605E-4</v>
      </c>
      <c r="F200" s="184">
        <f t="shared" si="48"/>
        <v>0.8204918454253517</v>
      </c>
      <c r="G200" s="23"/>
      <c r="H200" s="136"/>
      <c r="I200" s="136"/>
      <c r="J200" s="136"/>
      <c r="K200" s="136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52"/>
      <c r="AD200" s="52"/>
      <c r="AE200" s="52"/>
      <c r="AF200" s="52"/>
      <c r="AG200" s="52"/>
      <c r="AH200" s="52"/>
      <c r="AI200" s="52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155">
        <v>181</v>
      </c>
      <c r="AY200" s="156" t="s">
        <v>72</v>
      </c>
      <c r="AZ200" s="159" t="s">
        <v>875</v>
      </c>
      <c r="BA200" s="63">
        <v>27</v>
      </c>
      <c r="BB200" s="162">
        <f t="shared" si="51"/>
        <v>4.1644815991609342E-4</v>
      </c>
      <c r="BC200" s="163">
        <f t="shared" si="53"/>
        <v>0.99808742326557054</v>
      </c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</row>
    <row r="201" spans="1:75" ht="18.75" customHeight="1">
      <c r="A201" s="155">
        <f t="shared" si="47"/>
        <v>182</v>
      </c>
      <c r="B201" s="156" t="s">
        <v>56</v>
      </c>
      <c r="C201" s="159" t="s">
        <v>248</v>
      </c>
      <c r="D201" s="63">
        <v>362</v>
      </c>
      <c r="E201" s="190">
        <f t="shared" si="45"/>
        <v>8.46075099682605E-4</v>
      </c>
      <c r="F201" s="184">
        <f t="shared" si="48"/>
        <v>0.82133792052503429</v>
      </c>
      <c r="G201" s="23"/>
      <c r="H201" s="136"/>
      <c r="I201" s="136"/>
      <c r="J201" s="136"/>
      <c r="K201" s="136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52"/>
      <c r="AD201" s="52"/>
      <c r="AE201" s="52"/>
      <c r="AF201" s="52"/>
      <c r="AG201" s="52"/>
      <c r="AH201" s="52"/>
      <c r="AI201" s="52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155">
        <v>182</v>
      </c>
      <c r="AY201" s="156" t="s">
        <v>72</v>
      </c>
      <c r="AZ201" s="159" t="s">
        <v>765</v>
      </c>
      <c r="BA201" s="63">
        <v>24</v>
      </c>
      <c r="BB201" s="162">
        <f t="shared" si="51"/>
        <v>3.701761421476386E-4</v>
      </c>
      <c r="BC201" s="163">
        <f t="shared" si="53"/>
        <v>0.99845759940771817</v>
      </c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</row>
    <row r="202" spans="1:75" ht="18.75" customHeight="1">
      <c r="A202" s="155">
        <f t="shared" si="47"/>
        <v>183</v>
      </c>
      <c r="B202" s="156" t="s">
        <v>52</v>
      </c>
      <c r="C202" s="159" t="s">
        <v>1644</v>
      </c>
      <c r="D202" s="63">
        <v>360</v>
      </c>
      <c r="E202" s="190">
        <f t="shared" si="45"/>
        <v>8.4140065161806025E-4</v>
      </c>
      <c r="F202" s="184">
        <f t="shared" si="48"/>
        <v>0.82217932117665238</v>
      </c>
      <c r="G202" s="23"/>
      <c r="H202" s="136"/>
      <c r="I202" s="136"/>
      <c r="J202" s="136"/>
      <c r="K202" s="136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52"/>
      <c r="AD202" s="52"/>
      <c r="AE202" s="52"/>
      <c r="AF202" s="52"/>
      <c r="AG202" s="52"/>
      <c r="AH202" s="52"/>
      <c r="AI202" s="52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155">
        <v>183</v>
      </c>
      <c r="AY202" s="156" t="s">
        <v>72</v>
      </c>
      <c r="AZ202" s="159" t="s">
        <v>1552</v>
      </c>
      <c r="BA202" s="63">
        <v>22</v>
      </c>
      <c r="BB202" s="162">
        <f t="shared" si="51"/>
        <v>3.3932813030200206E-4</v>
      </c>
      <c r="BC202" s="163">
        <f t="shared" si="53"/>
        <v>0.99879692753802019</v>
      </c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</row>
    <row r="203" spans="1:75" ht="18.75" customHeight="1">
      <c r="A203" s="155">
        <f t="shared" si="47"/>
        <v>184</v>
      </c>
      <c r="B203" s="156" t="s">
        <v>72</v>
      </c>
      <c r="C203" s="159" t="s">
        <v>1780</v>
      </c>
      <c r="D203" s="63">
        <v>357</v>
      </c>
      <c r="E203" s="190">
        <f t="shared" si="45"/>
        <v>8.3438897952124301E-4</v>
      </c>
      <c r="F203" s="184">
        <f t="shared" si="48"/>
        <v>0.82301371015617364</v>
      </c>
      <c r="G203" s="23"/>
      <c r="H203" s="136"/>
      <c r="I203" s="136"/>
      <c r="J203" s="136"/>
      <c r="K203" s="136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52"/>
      <c r="AD203" s="52"/>
      <c r="AE203" s="52"/>
      <c r="AF203" s="52"/>
      <c r="AG203" s="52"/>
      <c r="AH203" s="52"/>
      <c r="AI203" s="52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155">
        <v>184</v>
      </c>
      <c r="AY203" s="156" t="s">
        <v>72</v>
      </c>
      <c r="AZ203" s="159" t="s">
        <v>1784</v>
      </c>
      <c r="BA203" s="63">
        <v>21</v>
      </c>
      <c r="BB203" s="162">
        <f t="shared" si="51"/>
        <v>3.2390412437918379E-4</v>
      </c>
      <c r="BC203" s="163">
        <f t="shared" si="53"/>
        <v>0.9991208316623994</v>
      </c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</row>
    <row r="204" spans="1:75" ht="18.75" customHeight="1">
      <c r="A204" s="155">
        <f t="shared" si="47"/>
        <v>185</v>
      </c>
      <c r="B204" s="156" t="s">
        <v>52</v>
      </c>
      <c r="C204" s="159" t="s">
        <v>278</v>
      </c>
      <c r="D204" s="63">
        <v>355</v>
      </c>
      <c r="E204" s="190">
        <f t="shared" si="45"/>
        <v>8.2971453145669826E-4</v>
      </c>
      <c r="F204" s="184">
        <f t="shared" si="48"/>
        <v>0.82384342468763039</v>
      </c>
      <c r="G204" s="23"/>
      <c r="H204" s="136"/>
      <c r="I204" s="136"/>
      <c r="J204" s="136"/>
      <c r="K204" s="136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52"/>
      <c r="AD204" s="52"/>
      <c r="AE204" s="52"/>
      <c r="AF204" s="52"/>
      <c r="AG204" s="52"/>
      <c r="AH204" s="52"/>
      <c r="AI204" s="52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155">
        <v>185</v>
      </c>
      <c r="AY204" s="156" t="s">
        <v>72</v>
      </c>
      <c r="AZ204" s="159" t="s">
        <v>879</v>
      </c>
      <c r="BA204" s="63">
        <v>20</v>
      </c>
      <c r="BB204" s="162">
        <f t="shared" si="51"/>
        <v>3.0848011845636551E-4</v>
      </c>
      <c r="BC204" s="163">
        <f t="shared" si="53"/>
        <v>0.99942931178085581</v>
      </c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</row>
    <row r="205" spans="1:75" ht="18.75" customHeight="1">
      <c r="A205" s="155">
        <f t="shared" si="47"/>
        <v>186</v>
      </c>
      <c r="B205" s="156" t="s">
        <v>56</v>
      </c>
      <c r="C205" s="159" t="s">
        <v>208</v>
      </c>
      <c r="D205" s="63">
        <v>354</v>
      </c>
      <c r="E205" s="190">
        <f t="shared" si="45"/>
        <v>8.2737730742442589E-4</v>
      </c>
      <c r="F205" s="184">
        <f t="shared" si="48"/>
        <v>0.82467080199505483</v>
      </c>
      <c r="G205" s="23"/>
      <c r="H205" s="136"/>
      <c r="I205" s="136"/>
      <c r="J205" s="136"/>
      <c r="K205" s="136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52"/>
      <c r="AD205" s="52"/>
      <c r="AE205" s="52"/>
      <c r="AF205" s="52"/>
      <c r="AG205" s="52"/>
      <c r="AH205" s="52"/>
      <c r="AI205" s="52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155">
        <v>186</v>
      </c>
      <c r="AY205" s="156" t="s">
        <v>72</v>
      </c>
      <c r="AZ205" s="159" t="s">
        <v>1574</v>
      </c>
      <c r="BA205" s="63">
        <v>17</v>
      </c>
      <c r="BB205" s="162">
        <f t="shared" si="51"/>
        <v>2.6220810068791064E-4</v>
      </c>
      <c r="BC205" s="163">
        <f t="shared" si="53"/>
        <v>0.9996915198815437</v>
      </c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</row>
    <row r="206" spans="1:75" ht="18.75" customHeight="1">
      <c r="A206" s="155">
        <f t="shared" si="47"/>
        <v>187</v>
      </c>
      <c r="B206" s="156" t="s">
        <v>56</v>
      </c>
      <c r="C206" s="159" t="s">
        <v>246</v>
      </c>
      <c r="D206" s="63">
        <v>353</v>
      </c>
      <c r="E206" s="190">
        <f t="shared" si="45"/>
        <v>8.2504008339215351E-4</v>
      </c>
      <c r="F206" s="184">
        <f t="shared" si="48"/>
        <v>0.82549584207844695</v>
      </c>
      <c r="G206" s="23"/>
      <c r="H206" s="136"/>
      <c r="I206" s="136"/>
      <c r="J206" s="136"/>
      <c r="K206" s="136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52"/>
      <c r="AD206" s="52"/>
      <c r="AE206" s="52"/>
      <c r="AF206" s="52"/>
      <c r="AG206" s="52"/>
      <c r="AH206" s="52"/>
      <c r="AI206" s="52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155">
        <v>187</v>
      </c>
      <c r="AY206" s="156" t="s">
        <v>72</v>
      </c>
      <c r="AZ206" s="159" t="s">
        <v>895</v>
      </c>
      <c r="BA206" s="63">
        <v>15</v>
      </c>
      <c r="BB206" s="162">
        <f t="shared" si="51"/>
        <v>2.3136008884227412E-4</v>
      </c>
      <c r="BC206" s="163">
        <f t="shared" si="53"/>
        <v>0.99992287997038598</v>
      </c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</row>
    <row r="207" spans="1:75" ht="18.75" customHeight="1">
      <c r="A207" s="155">
        <f t="shared" si="47"/>
        <v>188</v>
      </c>
      <c r="B207" s="156" t="s">
        <v>64</v>
      </c>
      <c r="C207" s="159" t="s">
        <v>297</v>
      </c>
      <c r="D207" s="63">
        <v>351</v>
      </c>
      <c r="E207" s="190">
        <f t="shared" si="45"/>
        <v>8.2036563532760865E-4</v>
      </c>
      <c r="F207" s="184">
        <f t="shared" si="48"/>
        <v>0.82631620771377456</v>
      </c>
      <c r="G207" s="23"/>
      <c r="H207" s="136"/>
      <c r="I207" s="136"/>
      <c r="J207" s="136"/>
      <c r="K207" s="136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52"/>
      <c r="AD207" s="52"/>
      <c r="AE207" s="52"/>
      <c r="AF207" s="52"/>
      <c r="AG207" s="52"/>
      <c r="AH207" s="52"/>
      <c r="AI207" s="52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155">
        <v>188</v>
      </c>
      <c r="AY207" s="156" t="s">
        <v>72</v>
      </c>
      <c r="AZ207" s="159" t="s">
        <v>1794</v>
      </c>
      <c r="BA207" s="63">
        <v>5</v>
      </c>
      <c r="BB207" s="162">
        <f t="shared" si="51"/>
        <v>7.7120029614091378E-5</v>
      </c>
      <c r="BC207" s="163">
        <f t="shared" si="53"/>
        <v>1</v>
      </c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</row>
    <row r="208" spans="1:75" ht="18.75" customHeight="1">
      <c r="A208" s="155">
        <f t="shared" si="47"/>
        <v>189</v>
      </c>
      <c r="B208" s="156" t="s">
        <v>917</v>
      </c>
      <c r="C208" s="159" t="s">
        <v>216</v>
      </c>
      <c r="D208" s="63">
        <v>350</v>
      </c>
      <c r="E208" s="190">
        <f t="shared" si="45"/>
        <v>8.1802841129533627E-4</v>
      </c>
      <c r="F208" s="184">
        <f t="shared" si="48"/>
        <v>0.82713423612506987</v>
      </c>
      <c r="G208" s="23"/>
      <c r="H208" s="136"/>
      <c r="I208" s="136"/>
      <c r="J208" s="136"/>
      <c r="K208" s="136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52"/>
      <c r="AD208" s="52"/>
      <c r="AE208" s="52"/>
      <c r="AF208" s="52"/>
      <c r="AG208" s="52"/>
      <c r="AH208" s="52"/>
      <c r="AI208" s="52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28" t="s">
        <v>912</v>
      </c>
      <c r="AY208" s="228"/>
      <c r="AZ208" s="228"/>
      <c r="BA208" s="164">
        <f>SUM(BA20:BA207)</f>
        <v>64834</v>
      </c>
      <c r="BB208" s="171">
        <f t="shared" si="51"/>
        <v>1</v>
      </c>
      <c r="BC208" s="166"/>
      <c r="BD208" s="30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</row>
    <row r="209" spans="1:75" ht="18.75" customHeight="1">
      <c r="A209" s="155">
        <f t="shared" si="47"/>
        <v>190</v>
      </c>
      <c r="B209" s="156" t="s">
        <v>79</v>
      </c>
      <c r="C209" s="159" t="s">
        <v>215</v>
      </c>
      <c r="D209" s="63">
        <v>349</v>
      </c>
      <c r="E209" s="190">
        <f t="shared" si="45"/>
        <v>8.156911872630639E-4</v>
      </c>
      <c r="F209" s="184">
        <f t="shared" si="48"/>
        <v>0.82794992731233297</v>
      </c>
      <c r="G209" s="23"/>
      <c r="H209" s="136"/>
      <c r="I209" s="136"/>
      <c r="J209" s="136"/>
      <c r="K209" s="136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52"/>
      <c r="AD209" s="52"/>
      <c r="AE209" s="52"/>
      <c r="AF209" s="52"/>
      <c r="AG209" s="52"/>
      <c r="AH209" s="52"/>
      <c r="AI209" s="52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30"/>
      <c r="BC209" s="34"/>
      <c r="BD209" s="3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</row>
    <row r="210" spans="1:75" ht="18.75" customHeight="1">
      <c r="A210" s="155">
        <f t="shared" si="47"/>
        <v>191</v>
      </c>
      <c r="B210" s="156" t="s">
        <v>52</v>
      </c>
      <c r="C210" s="159" t="s">
        <v>1669</v>
      </c>
      <c r="D210" s="63">
        <v>342</v>
      </c>
      <c r="E210" s="190">
        <f t="shared" si="45"/>
        <v>7.9933061903715715E-4</v>
      </c>
      <c r="F210" s="184">
        <f t="shared" si="48"/>
        <v>0.82874925793137011</v>
      </c>
      <c r="G210" s="23"/>
      <c r="H210" s="136"/>
      <c r="I210" s="136"/>
      <c r="J210" s="136"/>
      <c r="K210" s="136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52"/>
      <c r="AD210" s="52"/>
      <c r="AE210" s="52"/>
      <c r="AF210" s="52"/>
      <c r="AG210" s="52"/>
      <c r="AH210" s="52"/>
      <c r="AI210" s="52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30"/>
      <c r="BD210" s="50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</row>
    <row r="211" spans="1:75" ht="18.75" customHeight="1">
      <c r="A211" s="155">
        <f t="shared" si="47"/>
        <v>192</v>
      </c>
      <c r="B211" s="156" t="s">
        <v>72</v>
      </c>
      <c r="C211" s="159" t="s">
        <v>288</v>
      </c>
      <c r="D211" s="63">
        <v>338</v>
      </c>
      <c r="E211" s="190">
        <f t="shared" si="45"/>
        <v>7.8998172290806765E-4</v>
      </c>
      <c r="F211" s="184">
        <f t="shared" si="48"/>
        <v>0.82953923965427823</v>
      </c>
      <c r="G211" s="23"/>
      <c r="H211" s="136"/>
      <c r="I211" s="136"/>
      <c r="J211" s="136"/>
      <c r="K211" s="136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52"/>
      <c r="AD211" s="52"/>
      <c r="AE211" s="52"/>
      <c r="AF211" s="52"/>
      <c r="AG211" s="52"/>
      <c r="AH211" s="52"/>
      <c r="AI211" s="52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50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</row>
    <row r="212" spans="1:75" ht="18.75" customHeight="1">
      <c r="A212" s="155">
        <f t="shared" si="47"/>
        <v>193</v>
      </c>
      <c r="B212" s="156" t="s">
        <v>72</v>
      </c>
      <c r="C212" s="159" t="s">
        <v>1500</v>
      </c>
      <c r="D212" s="63">
        <v>336</v>
      </c>
      <c r="E212" s="190">
        <f t="shared" ref="E212:E275" si="54">D212/$D$873</f>
        <v>7.8530727484352289E-4</v>
      </c>
      <c r="F212" s="184">
        <f t="shared" si="48"/>
        <v>0.83032454692912172</v>
      </c>
      <c r="G212" s="23"/>
      <c r="H212" s="136"/>
      <c r="I212" s="136"/>
      <c r="J212" s="136"/>
      <c r="K212" s="136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52"/>
      <c r="AD212" s="52"/>
      <c r="AE212" s="52"/>
      <c r="AF212" s="52"/>
      <c r="AG212" s="52"/>
      <c r="AH212" s="52"/>
      <c r="AI212" s="52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</row>
    <row r="213" spans="1:75" ht="18.75" customHeight="1">
      <c r="A213" s="155">
        <f t="shared" ref="A213:A276" si="55">A212+1</f>
        <v>194</v>
      </c>
      <c r="B213" s="156" t="s">
        <v>72</v>
      </c>
      <c r="C213" s="159" t="s">
        <v>253</v>
      </c>
      <c r="D213" s="63">
        <v>336</v>
      </c>
      <c r="E213" s="190">
        <f t="shared" si="54"/>
        <v>7.8530727484352289E-4</v>
      </c>
      <c r="F213" s="184">
        <f t="shared" ref="F213:F276" si="56">F212+E213</f>
        <v>0.83110985420396521</v>
      </c>
      <c r="G213" s="23"/>
      <c r="H213" s="136"/>
      <c r="I213" s="136"/>
      <c r="J213" s="136"/>
      <c r="K213" s="136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52"/>
      <c r="AD213" s="52"/>
      <c r="AE213" s="52"/>
      <c r="AF213" s="52"/>
      <c r="AG213" s="52"/>
      <c r="AH213" s="52"/>
      <c r="AI213" s="52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</row>
    <row r="214" spans="1:75" ht="18.75" customHeight="1">
      <c r="A214" s="155">
        <f t="shared" si="55"/>
        <v>195</v>
      </c>
      <c r="B214" s="156" t="s">
        <v>61</v>
      </c>
      <c r="C214" s="159" t="s">
        <v>289</v>
      </c>
      <c r="D214" s="63">
        <v>333</v>
      </c>
      <c r="E214" s="190">
        <f t="shared" si="54"/>
        <v>7.7829560274670566E-4</v>
      </c>
      <c r="F214" s="184">
        <f t="shared" si="56"/>
        <v>0.83188814980671189</v>
      </c>
      <c r="G214" s="23"/>
      <c r="H214" s="136"/>
      <c r="I214" s="136"/>
      <c r="J214" s="136"/>
      <c r="K214" s="136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52"/>
      <c r="AD214" s="52"/>
      <c r="AE214" s="52"/>
      <c r="AF214" s="52"/>
      <c r="AG214" s="52"/>
      <c r="AH214" s="52"/>
      <c r="AI214" s="52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</row>
    <row r="215" spans="1:75" ht="18.75" customHeight="1">
      <c r="A215" s="155">
        <f t="shared" si="55"/>
        <v>196</v>
      </c>
      <c r="B215" s="156" t="s">
        <v>58</v>
      </c>
      <c r="C215" s="159" t="s">
        <v>234</v>
      </c>
      <c r="D215" s="63">
        <v>331</v>
      </c>
      <c r="E215" s="190">
        <f t="shared" si="54"/>
        <v>7.736211546821609E-4</v>
      </c>
      <c r="F215" s="184">
        <f t="shared" si="56"/>
        <v>0.83266177096139404</v>
      </c>
      <c r="G215" s="23"/>
      <c r="H215" s="136"/>
      <c r="I215" s="136"/>
      <c r="J215" s="136"/>
      <c r="K215" s="136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52"/>
      <c r="AD215" s="52"/>
      <c r="AE215" s="52"/>
      <c r="AF215" s="52"/>
      <c r="AG215" s="52"/>
      <c r="AH215" s="52"/>
      <c r="AI215" s="52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</row>
    <row r="216" spans="1:75" ht="18.75" customHeight="1">
      <c r="A216" s="155">
        <f t="shared" si="55"/>
        <v>197</v>
      </c>
      <c r="B216" s="156" t="s">
        <v>56</v>
      </c>
      <c r="C216" s="159" t="s">
        <v>1544</v>
      </c>
      <c r="D216" s="63">
        <v>327</v>
      </c>
      <c r="E216" s="190">
        <f t="shared" si="54"/>
        <v>7.642722585530714E-4</v>
      </c>
      <c r="F216" s="184">
        <f t="shared" si="56"/>
        <v>0.83342604321994707</v>
      </c>
      <c r="G216" s="23"/>
      <c r="H216" s="136"/>
      <c r="I216" s="136"/>
      <c r="J216" s="136"/>
      <c r="K216" s="136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52"/>
      <c r="AD216" s="52"/>
      <c r="AE216" s="52"/>
      <c r="AF216" s="52"/>
      <c r="AG216" s="52"/>
      <c r="AH216" s="52"/>
      <c r="AI216" s="52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</row>
    <row r="217" spans="1:75" ht="18.75" customHeight="1">
      <c r="A217" s="155">
        <f t="shared" si="55"/>
        <v>198</v>
      </c>
      <c r="B217" s="156" t="s">
        <v>52</v>
      </c>
      <c r="C217" s="159" t="s">
        <v>260</v>
      </c>
      <c r="D217" s="63">
        <v>326</v>
      </c>
      <c r="E217" s="190">
        <f t="shared" si="54"/>
        <v>7.6193503452079891E-4</v>
      </c>
      <c r="F217" s="184">
        <f t="shared" si="56"/>
        <v>0.83418797825446789</v>
      </c>
      <c r="G217" s="23"/>
      <c r="H217" s="136"/>
      <c r="I217" s="136"/>
      <c r="J217" s="136"/>
      <c r="K217" s="136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52"/>
      <c r="AD217" s="52"/>
      <c r="AE217" s="52"/>
      <c r="AF217" s="52"/>
      <c r="AG217" s="52"/>
      <c r="AH217" s="52"/>
      <c r="AI217" s="52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</row>
    <row r="218" spans="1:75" ht="18.75" customHeight="1">
      <c r="A218" s="155">
        <f t="shared" si="55"/>
        <v>199</v>
      </c>
      <c r="B218" s="156" t="s">
        <v>79</v>
      </c>
      <c r="C218" s="159" t="s">
        <v>205</v>
      </c>
      <c r="D218" s="63">
        <v>322</v>
      </c>
      <c r="E218" s="190">
        <f t="shared" si="54"/>
        <v>7.5258613839170941E-4</v>
      </c>
      <c r="F218" s="184">
        <f t="shared" si="56"/>
        <v>0.83494056439285957</v>
      </c>
      <c r="G218" s="23"/>
      <c r="H218" s="136"/>
      <c r="I218" s="136"/>
      <c r="J218" s="136"/>
      <c r="K218" s="136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52"/>
      <c r="AD218" s="52"/>
      <c r="AE218" s="52"/>
      <c r="AF218" s="52"/>
      <c r="AG218" s="52"/>
      <c r="AH218" s="52"/>
      <c r="AI218" s="52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</row>
    <row r="219" spans="1:75" ht="18.75" customHeight="1">
      <c r="A219" s="155">
        <f t="shared" si="55"/>
        <v>200</v>
      </c>
      <c r="B219" s="156" t="s">
        <v>64</v>
      </c>
      <c r="C219" s="159" t="s">
        <v>235</v>
      </c>
      <c r="D219" s="63">
        <v>316</v>
      </c>
      <c r="E219" s="190">
        <f t="shared" si="54"/>
        <v>7.3856279419807504E-4</v>
      </c>
      <c r="F219" s="184">
        <f t="shared" si="56"/>
        <v>0.83567912718705761</v>
      </c>
      <c r="G219" s="23"/>
      <c r="H219" s="136"/>
      <c r="I219" s="136"/>
      <c r="J219" s="136"/>
      <c r="K219" s="136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52"/>
      <c r="AD219" s="52"/>
      <c r="AE219" s="52"/>
      <c r="AF219" s="52"/>
      <c r="AG219" s="52"/>
      <c r="AH219" s="52"/>
      <c r="AI219" s="52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</row>
    <row r="220" spans="1:75" ht="18.75" customHeight="1">
      <c r="A220" s="155">
        <f t="shared" si="55"/>
        <v>201</v>
      </c>
      <c r="B220" s="156" t="s">
        <v>64</v>
      </c>
      <c r="C220" s="159" t="s">
        <v>282</v>
      </c>
      <c r="D220" s="63">
        <v>316</v>
      </c>
      <c r="E220" s="190">
        <f t="shared" si="54"/>
        <v>7.3856279419807504E-4</v>
      </c>
      <c r="F220" s="184">
        <f t="shared" si="56"/>
        <v>0.83641768998125565</v>
      </c>
      <c r="G220" s="23"/>
      <c r="H220" s="136"/>
      <c r="I220" s="136"/>
      <c r="J220" s="136"/>
      <c r="K220" s="136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52"/>
      <c r="AD220" s="52"/>
      <c r="AE220" s="52"/>
      <c r="AF220" s="52"/>
      <c r="AG220" s="52"/>
      <c r="AH220" s="52"/>
      <c r="AI220" s="52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</row>
    <row r="221" spans="1:75" ht="18.75" customHeight="1">
      <c r="A221" s="155">
        <f t="shared" si="55"/>
        <v>202</v>
      </c>
      <c r="B221" s="156" t="s">
        <v>52</v>
      </c>
      <c r="C221" s="159" t="s">
        <v>271</v>
      </c>
      <c r="D221" s="63">
        <v>315</v>
      </c>
      <c r="E221" s="190">
        <f t="shared" si="54"/>
        <v>7.3622557016580267E-4</v>
      </c>
      <c r="F221" s="184">
        <f t="shared" si="56"/>
        <v>0.83715391555142149</v>
      </c>
      <c r="G221" s="23"/>
      <c r="H221" s="136"/>
      <c r="I221" s="136"/>
      <c r="J221" s="136"/>
      <c r="K221" s="136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52"/>
      <c r="AD221" s="52"/>
      <c r="AE221" s="52"/>
      <c r="AF221" s="52"/>
      <c r="AG221" s="52"/>
      <c r="AH221" s="52"/>
      <c r="AI221" s="52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</row>
    <row r="222" spans="1:75" ht="18.75" customHeight="1">
      <c r="A222" s="155">
        <f t="shared" si="55"/>
        <v>203</v>
      </c>
      <c r="B222" s="156" t="s">
        <v>72</v>
      </c>
      <c r="C222" s="159" t="s">
        <v>259</v>
      </c>
      <c r="D222" s="63">
        <v>314</v>
      </c>
      <c r="E222" s="190">
        <f t="shared" si="54"/>
        <v>7.3388834613353029E-4</v>
      </c>
      <c r="F222" s="184">
        <f t="shared" si="56"/>
        <v>0.83788780389755502</v>
      </c>
      <c r="G222" s="23"/>
      <c r="H222" s="136"/>
      <c r="I222" s="136"/>
      <c r="J222" s="136"/>
      <c r="K222" s="136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52"/>
      <c r="AD222" s="52"/>
      <c r="AE222" s="52"/>
      <c r="AF222" s="52"/>
      <c r="AG222" s="52"/>
      <c r="AH222" s="52"/>
      <c r="AI222" s="52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</row>
    <row r="223" spans="1:75" ht="18.75" customHeight="1">
      <c r="A223" s="155">
        <f t="shared" si="55"/>
        <v>204</v>
      </c>
      <c r="B223" s="156" t="s">
        <v>52</v>
      </c>
      <c r="C223" s="159" t="s">
        <v>314</v>
      </c>
      <c r="D223" s="63">
        <v>313</v>
      </c>
      <c r="E223" s="190">
        <f t="shared" si="54"/>
        <v>7.3155112210125791E-4</v>
      </c>
      <c r="F223" s="184">
        <f t="shared" si="56"/>
        <v>0.83861935501965623</v>
      </c>
      <c r="G223" s="23"/>
      <c r="H223" s="136"/>
      <c r="I223" s="136"/>
      <c r="J223" s="136"/>
      <c r="K223" s="136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52"/>
      <c r="AD223" s="52"/>
      <c r="AE223" s="52"/>
      <c r="AF223" s="52"/>
      <c r="AG223" s="52"/>
      <c r="AH223" s="52"/>
      <c r="AI223" s="52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</row>
    <row r="224" spans="1:75" ht="18.75" customHeight="1">
      <c r="A224" s="155">
        <f t="shared" si="55"/>
        <v>205</v>
      </c>
      <c r="B224" s="156" t="s">
        <v>52</v>
      </c>
      <c r="C224" s="159" t="s">
        <v>1573</v>
      </c>
      <c r="D224" s="63">
        <v>309</v>
      </c>
      <c r="E224" s="190">
        <f t="shared" si="54"/>
        <v>7.222022259721683E-4</v>
      </c>
      <c r="F224" s="184">
        <f t="shared" si="56"/>
        <v>0.83934155724562842</v>
      </c>
      <c r="G224" s="23"/>
      <c r="H224" s="136"/>
      <c r="I224" s="136"/>
      <c r="J224" s="136"/>
      <c r="K224" s="136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52"/>
      <c r="AD224" s="52"/>
      <c r="AE224" s="52"/>
      <c r="AF224" s="52"/>
      <c r="AG224" s="52"/>
      <c r="AH224" s="52"/>
      <c r="AI224" s="52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</row>
    <row r="225" spans="1:75" ht="18.75" customHeight="1">
      <c r="A225" s="155">
        <f t="shared" si="55"/>
        <v>206</v>
      </c>
      <c r="B225" s="156" t="s">
        <v>52</v>
      </c>
      <c r="C225" s="159" t="s">
        <v>252</v>
      </c>
      <c r="D225" s="63">
        <v>304</v>
      </c>
      <c r="E225" s="190">
        <f t="shared" si="54"/>
        <v>7.1051610581080642E-4</v>
      </c>
      <c r="F225" s="184">
        <f t="shared" si="56"/>
        <v>0.84005207335143928</v>
      </c>
      <c r="G225" s="23"/>
      <c r="H225" s="136"/>
      <c r="I225" s="136"/>
      <c r="J225" s="136"/>
      <c r="K225" s="136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52"/>
      <c r="AD225" s="52"/>
      <c r="AE225" s="52"/>
      <c r="AF225" s="52"/>
      <c r="AG225" s="52"/>
      <c r="AH225" s="52"/>
      <c r="AI225" s="52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</row>
    <row r="226" spans="1:75" ht="18.75" customHeight="1">
      <c r="A226" s="155">
        <f t="shared" si="55"/>
        <v>207</v>
      </c>
      <c r="B226" s="156" t="s">
        <v>52</v>
      </c>
      <c r="C226" s="159" t="s">
        <v>1497</v>
      </c>
      <c r="D226" s="63">
        <v>303</v>
      </c>
      <c r="E226" s="190">
        <f t="shared" si="54"/>
        <v>7.0817888177853404E-4</v>
      </c>
      <c r="F226" s="184">
        <f t="shared" si="56"/>
        <v>0.84076025223321782</v>
      </c>
      <c r="G226" s="23"/>
      <c r="H226" s="136"/>
      <c r="I226" s="136"/>
      <c r="J226" s="136"/>
      <c r="K226" s="136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52"/>
      <c r="AD226" s="52"/>
      <c r="AE226" s="52"/>
      <c r="AF226" s="52"/>
      <c r="AG226" s="52"/>
      <c r="AH226" s="52"/>
      <c r="AI226" s="52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</row>
    <row r="227" spans="1:75" ht="18.75" customHeight="1">
      <c r="A227" s="155">
        <f t="shared" si="55"/>
        <v>208</v>
      </c>
      <c r="B227" s="156" t="s">
        <v>58</v>
      </c>
      <c r="C227" s="159" t="s">
        <v>258</v>
      </c>
      <c r="D227" s="63">
        <v>303</v>
      </c>
      <c r="E227" s="190">
        <f t="shared" si="54"/>
        <v>7.0817888177853404E-4</v>
      </c>
      <c r="F227" s="184">
        <f t="shared" si="56"/>
        <v>0.84146843111499636</v>
      </c>
      <c r="G227" s="23"/>
      <c r="H227" s="136"/>
      <c r="I227" s="136"/>
      <c r="J227" s="136"/>
      <c r="K227" s="136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52"/>
      <c r="AD227" s="52"/>
      <c r="AE227" s="52"/>
      <c r="AF227" s="52"/>
      <c r="AG227" s="52"/>
      <c r="AH227" s="52"/>
      <c r="AI227" s="52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</row>
    <row r="228" spans="1:75" ht="18.75" customHeight="1">
      <c r="A228" s="155">
        <f t="shared" si="55"/>
        <v>209</v>
      </c>
      <c r="B228" s="156" t="s">
        <v>64</v>
      </c>
      <c r="C228" s="159" t="s">
        <v>1751</v>
      </c>
      <c r="D228" s="63">
        <v>303</v>
      </c>
      <c r="E228" s="190">
        <f t="shared" si="54"/>
        <v>7.0817888177853404E-4</v>
      </c>
      <c r="F228" s="184">
        <f t="shared" si="56"/>
        <v>0.84217660999677491</v>
      </c>
      <c r="G228" s="23"/>
      <c r="H228" s="136"/>
      <c r="I228" s="136"/>
      <c r="J228" s="136"/>
      <c r="K228" s="136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52"/>
      <c r="AD228" s="52"/>
      <c r="AE228" s="52"/>
      <c r="AF228" s="52"/>
      <c r="AG228" s="52"/>
      <c r="AH228" s="52"/>
      <c r="AI228" s="52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</row>
    <row r="229" spans="1:75" ht="18.75" customHeight="1">
      <c r="A229" s="155">
        <f t="shared" si="55"/>
        <v>210</v>
      </c>
      <c r="B229" s="156" t="s">
        <v>61</v>
      </c>
      <c r="C229" s="159" t="s">
        <v>244</v>
      </c>
      <c r="D229" s="63">
        <v>300</v>
      </c>
      <c r="E229" s="190">
        <f t="shared" si="54"/>
        <v>7.011672096817168E-4</v>
      </c>
      <c r="F229" s="184">
        <f t="shared" si="56"/>
        <v>0.84287777720645662</v>
      </c>
      <c r="G229" s="23"/>
      <c r="H229" s="136"/>
      <c r="I229" s="136"/>
      <c r="J229" s="136"/>
      <c r="K229" s="136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52"/>
      <c r="AD229" s="52"/>
      <c r="AE229" s="52"/>
      <c r="AF229" s="52"/>
      <c r="AG229" s="52"/>
      <c r="AH229" s="52"/>
      <c r="AI229" s="52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</row>
    <row r="230" spans="1:75" ht="18.75" customHeight="1">
      <c r="A230" s="155">
        <f t="shared" si="55"/>
        <v>211</v>
      </c>
      <c r="B230" s="156" t="s">
        <v>917</v>
      </c>
      <c r="C230" s="159" t="s">
        <v>269</v>
      </c>
      <c r="D230" s="63">
        <v>300</v>
      </c>
      <c r="E230" s="190">
        <f t="shared" si="54"/>
        <v>7.011672096817168E-4</v>
      </c>
      <c r="F230" s="184">
        <f t="shared" si="56"/>
        <v>0.84357894441613834</v>
      </c>
      <c r="G230" s="23"/>
      <c r="H230" s="136"/>
      <c r="I230" s="136"/>
      <c r="J230" s="136"/>
      <c r="K230" s="136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52"/>
      <c r="AD230" s="52"/>
      <c r="AE230" s="52"/>
      <c r="AF230" s="52"/>
      <c r="AG230" s="52"/>
      <c r="AH230" s="52"/>
      <c r="AI230" s="52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</row>
    <row r="231" spans="1:75" ht="18.75" customHeight="1">
      <c r="A231" s="155">
        <f t="shared" si="55"/>
        <v>212</v>
      </c>
      <c r="B231" s="156" t="s">
        <v>64</v>
      </c>
      <c r="C231" s="159" t="s">
        <v>367</v>
      </c>
      <c r="D231" s="63">
        <v>295</v>
      </c>
      <c r="E231" s="190">
        <f t="shared" si="54"/>
        <v>6.8948108952035492E-4</v>
      </c>
      <c r="F231" s="184">
        <f t="shared" si="56"/>
        <v>0.84426842550565873</v>
      </c>
      <c r="G231" s="23"/>
      <c r="H231" s="136"/>
      <c r="I231" s="136"/>
      <c r="J231" s="136"/>
      <c r="K231" s="136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52"/>
      <c r="AD231" s="52"/>
      <c r="AE231" s="52"/>
      <c r="AF231" s="52"/>
      <c r="AG231" s="52"/>
      <c r="AH231" s="52"/>
      <c r="AI231" s="52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</row>
    <row r="232" spans="1:75" ht="18.75" customHeight="1">
      <c r="A232" s="155">
        <f t="shared" si="55"/>
        <v>213</v>
      </c>
      <c r="B232" s="156" t="s">
        <v>56</v>
      </c>
      <c r="C232" s="159" t="s">
        <v>226</v>
      </c>
      <c r="D232" s="63">
        <v>295</v>
      </c>
      <c r="E232" s="190">
        <f t="shared" si="54"/>
        <v>6.8948108952035492E-4</v>
      </c>
      <c r="F232" s="184">
        <f t="shared" si="56"/>
        <v>0.84495790659517911</v>
      </c>
      <c r="G232" s="23"/>
      <c r="H232" s="136"/>
      <c r="I232" s="136"/>
      <c r="J232" s="136"/>
      <c r="K232" s="136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52"/>
      <c r="AD232" s="52"/>
      <c r="AE232" s="52"/>
      <c r="AF232" s="52"/>
      <c r="AG232" s="52"/>
      <c r="AH232" s="52"/>
      <c r="AI232" s="52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</row>
    <row r="233" spans="1:75" ht="18.75" customHeight="1">
      <c r="A233" s="155">
        <f t="shared" si="55"/>
        <v>214</v>
      </c>
      <c r="B233" s="156" t="s">
        <v>79</v>
      </c>
      <c r="C233" s="159" t="s">
        <v>1692</v>
      </c>
      <c r="D233" s="63">
        <v>294</v>
      </c>
      <c r="E233" s="190">
        <f t="shared" si="54"/>
        <v>6.8714386548808255E-4</v>
      </c>
      <c r="F233" s="184">
        <f t="shared" si="56"/>
        <v>0.84564505046066718</v>
      </c>
      <c r="G233" s="23"/>
      <c r="H233" s="136"/>
      <c r="I233" s="136"/>
      <c r="J233" s="136"/>
      <c r="K233" s="136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52"/>
      <c r="AD233" s="52"/>
      <c r="AE233" s="52"/>
      <c r="AF233" s="52"/>
      <c r="AG233" s="52"/>
      <c r="AH233" s="52"/>
      <c r="AI233" s="52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</row>
    <row r="234" spans="1:75" ht="18.75" customHeight="1">
      <c r="A234" s="155">
        <f t="shared" si="55"/>
        <v>215</v>
      </c>
      <c r="B234" s="156" t="s">
        <v>917</v>
      </c>
      <c r="C234" s="159" t="s">
        <v>277</v>
      </c>
      <c r="D234" s="63">
        <v>292</v>
      </c>
      <c r="E234" s="190">
        <f t="shared" si="54"/>
        <v>6.8246941742353769E-4</v>
      </c>
      <c r="F234" s="184">
        <f t="shared" si="56"/>
        <v>0.84632751987809074</v>
      </c>
      <c r="G234" s="23"/>
      <c r="H234" s="136"/>
      <c r="I234" s="136"/>
      <c r="J234" s="136"/>
      <c r="K234" s="136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52"/>
      <c r="AD234" s="52"/>
      <c r="AE234" s="52"/>
      <c r="AF234" s="52"/>
      <c r="AG234" s="52"/>
      <c r="AH234" s="52"/>
      <c r="AI234" s="52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</row>
    <row r="235" spans="1:75" ht="18.75" customHeight="1">
      <c r="A235" s="155">
        <f t="shared" si="55"/>
        <v>216</v>
      </c>
      <c r="B235" s="156" t="s">
        <v>72</v>
      </c>
      <c r="C235" s="159" t="s">
        <v>1607</v>
      </c>
      <c r="D235" s="63">
        <v>291</v>
      </c>
      <c r="E235" s="190">
        <f t="shared" si="54"/>
        <v>6.8013219339126531E-4</v>
      </c>
      <c r="F235" s="184">
        <f t="shared" si="56"/>
        <v>0.84700765207148199</v>
      </c>
      <c r="G235" s="23"/>
      <c r="H235" s="136"/>
      <c r="I235" s="136"/>
      <c r="J235" s="136"/>
      <c r="K235" s="136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52"/>
      <c r="AD235" s="52"/>
      <c r="AE235" s="52"/>
      <c r="AF235" s="52"/>
      <c r="AG235" s="52"/>
      <c r="AH235" s="52"/>
      <c r="AI235" s="52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</row>
    <row r="236" spans="1:75" ht="18.75" customHeight="1">
      <c r="A236" s="155">
        <f t="shared" si="55"/>
        <v>217</v>
      </c>
      <c r="B236" s="156" t="s">
        <v>58</v>
      </c>
      <c r="C236" s="159" t="s">
        <v>1807</v>
      </c>
      <c r="D236" s="63">
        <v>291</v>
      </c>
      <c r="E236" s="190">
        <f t="shared" si="54"/>
        <v>6.8013219339126531E-4</v>
      </c>
      <c r="F236" s="184">
        <f t="shared" si="56"/>
        <v>0.84768778426487323</v>
      </c>
      <c r="G236" s="23"/>
      <c r="H236" s="136"/>
      <c r="I236" s="136"/>
      <c r="J236" s="136"/>
      <c r="K236" s="136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52"/>
      <c r="AD236" s="52"/>
      <c r="AE236" s="52"/>
      <c r="AF236" s="52"/>
      <c r="AG236" s="52"/>
      <c r="AH236" s="52"/>
      <c r="AI236" s="52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</row>
    <row r="237" spans="1:75" ht="18.75" customHeight="1">
      <c r="A237" s="155">
        <f t="shared" si="55"/>
        <v>218</v>
      </c>
      <c r="B237" s="156" t="s">
        <v>64</v>
      </c>
      <c r="C237" s="159" t="s">
        <v>232</v>
      </c>
      <c r="D237" s="63">
        <v>290</v>
      </c>
      <c r="E237" s="190">
        <f t="shared" si="54"/>
        <v>6.7779496935899293E-4</v>
      </c>
      <c r="F237" s="184">
        <f t="shared" si="56"/>
        <v>0.84836557923423228</v>
      </c>
      <c r="G237" s="23"/>
      <c r="H237" s="136"/>
      <c r="I237" s="136"/>
      <c r="J237" s="136"/>
      <c r="K237" s="136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52"/>
      <c r="AD237" s="52"/>
      <c r="AE237" s="52"/>
      <c r="AF237" s="52"/>
      <c r="AG237" s="52"/>
      <c r="AH237" s="52"/>
      <c r="AI237" s="52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</row>
    <row r="238" spans="1:75" ht="18.75" customHeight="1">
      <c r="A238" s="155">
        <f t="shared" si="55"/>
        <v>219</v>
      </c>
      <c r="B238" s="156" t="s">
        <v>72</v>
      </c>
      <c r="C238" s="159" t="s">
        <v>1713</v>
      </c>
      <c r="D238" s="63">
        <v>288</v>
      </c>
      <c r="E238" s="190">
        <f t="shared" si="54"/>
        <v>6.7312052129444818E-4</v>
      </c>
      <c r="F238" s="184">
        <f t="shared" si="56"/>
        <v>0.8490386997555267</v>
      </c>
      <c r="G238" s="23"/>
      <c r="H238" s="136"/>
      <c r="I238" s="136"/>
      <c r="J238" s="136"/>
      <c r="K238" s="136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52"/>
      <c r="AD238" s="52"/>
      <c r="AE238" s="52"/>
      <c r="AF238" s="52"/>
      <c r="AG238" s="52"/>
      <c r="AH238" s="52"/>
      <c r="AI238" s="52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</row>
    <row r="239" spans="1:75" ht="18.75" customHeight="1">
      <c r="A239" s="155">
        <f t="shared" si="55"/>
        <v>220</v>
      </c>
      <c r="B239" s="156" t="s">
        <v>72</v>
      </c>
      <c r="C239" s="159" t="s">
        <v>1510</v>
      </c>
      <c r="D239" s="63">
        <v>287</v>
      </c>
      <c r="E239" s="190">
        <f t="shared" si="54"/>
        <v>6.707832972621758E-4</v>
      </c>
      <c r="F239" s="184">
        <f t="shared" si="56"/>
        <v>0.84970948305278893</v>
      </c>
      <c r="G239" s="23"/>
      <c r="H239" s="136"/>
      <c r="I239" s="136"/>
      <c r="J239" s="136"/>
      <c r="K239" s="136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52"/>
      <c r="AD239" s="52"/>
      <c r="AE239" s="52"/>
      <c r="AF239" s="52"/>
      <c r="AG239" s="52"/>
      <c r="AH239" s="52"/>
      <c r="AI239" s="52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</row>
    <row r="240" spans="1:75" ht="18.75" customHeight="1">
      <c r="A240" s="155">
        <f t="shared" si="55"/>
        <v>221</v>
      </c>
      <c r="B240" s="156" t="s">
        <v>52</v>
      </c>
      <c r="C240" s="159" t="s">
        <v>1778</v>
      </c>
      <c r="D240" s="63">
        <v>285</v>
      </c>
      <c r="E240" s="190">
        <f t="shared" si="54"/>
        <v>6.6610884919763094E-4</v>
      </c>
      <c r="F240" s="184">
        <f t="shared" si="56"/>
        <v>0.85037559190198653</v>
      </c>
      <c r="G240" s="23"/>
      <c r="H240" s="136"/>
      <c r="I240" s="136"/>
      <c r="J240" s="136"/>
      <c r="K240" s="136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52"/>
      <c r="AD240" s="52"/>
      <c r="AE240" s="52"/>
      <c r="AF240" s="52"/>
      <c r="AG240" s="52"/>
      <c r="AH240" s="52"/>
      <c r="AI240" s="52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</row>
    <row r="241" spans="1:75" ht="18.75" customHeight="1">
      <c r="A241" s="155">
        <f t="shared" si="55"/>
        <v>222</v>
      </c>
      <c r="B241" s="156" t="s">
        <v>72</v>
      </c>
      <c r="C241" s="159" t="s">
        <v>317</v>
      </c>
      <c r="D241" s="63">
        <v>283</v>
      </c>
      <c r="E241" s="190">
        <f t="shared" si="54"/>
        <v>6.6143440113308619E-4</v>
      </c>
      <c r="F241" s="184">
        <f t="shared" si="56"/>
        <v>0.85103702630311961</v>
      </c>
      <c r="G241" s="23"/>
      <c r="H241" s="136"/>
      <c r="I241" s="136"/>
      <c r="J241" s="136"/>
      <c r="K241" s="136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52"/>
      <c r="AD241" s="52"/>
      <c r="AE241" s="52"/>
      <c r="AF241" s="52"/>
      <c r="AG241" s="52"/>
      <c r="AH241" s="52"/>
      <c r="AI241" s="52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</row>
    <row r="242" spans="1:75" ht="18.75" customHeight="1">
      <c r="A242" s="155">
        <f t="shared" si="55"/>
        <v>223</v>
      </c>
      <c r="B242" s="156" t="s">
        <v>917</v>
      </c>
      <c r="C242" s="159" t="s">
        <v>299</v>
      </c>
      <c r="D242" s="63">
        <v>282</v>
      </c>
      <c r="E242" s="190">
        <f t="shared" si="54"/>
        <v>6.5909717710081381E-4</v>
      </c>
      <c r="F242" s="184">
        <f t="shared" si="56"/>
        <v>0.85169612348022039</v>
      </c>
      <c r="G242" s="23"/>
      <c r="H242" s="136"/>
      <c r="I242" s="136"/>
      <c r="J242" s="136"/>
      <c r="K242" s="136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52"/>
      <c r="AD242" s="52"/>
      <c r="AE242" s="52"/>
      <c r="AF242" s="52"/>
      <c r="AG242" s="52"/>
      <c r="AH242" s="52"/>
      <c r="AI242" s="52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</row>
    <row r="243" spans="1:75" ht="18.75" customHeight="1">
      <c r="A243" s="155">
        <f t="shared" si="55"/>
        <v>224</v>
      </c>
      <c r="B243" s="156" t="s">
        <v>58</v>
      </c>
      <c r="C243" s="159" t="s">
        <v>292</v>
      </c>
      <c r="D243" s="63">
        <v>279</v>
      </c>
      <c r="E243" s="190">
        <f t="shared" si="54"/>
        <v>6.5208550500399668E-4</v>
      </c>
      <c r="F243" s="184">
        <f t="shared" si="56"/>
        <v>0.85234820898522434</v>
      </c>
      <c r="G243" s="23"/>
      <c r="H243" s="136"/>
      <c r="I243" s="136"/>
      <c r="J243" s="136"/>
      <c r="K243" s="136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52"/>
      <c r="AD243" s="52"/>
      <c r="AE243" s="52"/>
      <c r="AF243" s="52"/>
      <c r="AG243" s="52"/>
      <c r="AH243" s="52"/>
      <c r="AI243" s="52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</row>
    <row r="244" spans="1:75" ht="18.75" customHeight="1">
      <c r="A244" s="155">
        <f t="shared" si="55"/>
        <v>225</v>
      </c>
      <c r="B244" s="156" t="s">
        <v>52</v>
      </c>
      <c r="C244" s="159" t="s">
        <v>1547</v>
      </c>
      <c r="D244" s="63">
        <v>278</v>
      </c>
      <c r="E244" s="190">
        <f t="shared" si="54"/>
        <v>6.4974828097172431E-4</v>
      </c>
      <c r="F244" s="184">
        <f t="shared" si="56"/>
        <v>0.85299795726619609</v>
      </c>
      <c r="G244" s="23"/>
      <c r="H244" s="136"/>
      <c r="I244" s="136"/>
      <c r="J244" s="136"/>
      <c r="K244" s="136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52"/>
      <c r="AD244" s="52"/>
      <c r="AE244" s="52"/>
      <c r="AF244" s="52"/>
      <c r="AG244" s="52"/>
      <c r="AH244" s="52"/>
      <c r="AI244" s="52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</row>
    <row r="245" spans="1:75" ht="18.75" customHeight="1">
      <c r="A245" s="155">
        <f t="shared" si="55"/>
        <v>226</v>
      </c>
      <c r="B245" s="156" t="s">
        <v>64</v>
      </c>
      <c r="C245" s="159" t="s">
        <v>408</v>
      </c>
      <c r="D245" s="63">
        <v>276</v>
      </c>
      <c r="E245" s="190">
        <f t="shared" si="54"/>
        <v>6.4507383290717945E-4</v>
      </c>
      <c r="F245" s="184">
        <f t="shared" si="56"/>
        <v>0.85364303109910322</v>
      </c>
      <c r="G245" s="23"/>
      <c r="H245" s="136"/>
      <c r="I245" s="136"/>
      <c r="J245" s="136"/>
      <c r="K245" s="136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52"/>
      <c r="AD245" s="52"/>
      <c r="AE245" s="52"/>
      <c r="AF245" s="52"/>
      <c r="AG245" s="52"/>
      <c r="AH245" s="52"/>
      <c r="AI245" s="52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</row>
    <row r="246" spans="1:75" ht="18.75" customHeight="1">
      <c r="A246" s="155">
        <f t="shared" si="55"/>
        <v>227</v>
      </c>
      <c r="B246" s="156" t="s">
        <v>72</v>
      </c>
      <c r="C246" s="159" t="s">
        <v>280</v>
      </c>
      <c r="D246" s="63">
        <v>275</v>
      </c>
      <c r="E246" s="190">
        <f t="shared" si="54"/>
        <v>6.4273660887490707E-4</v>
      </c>
      <c r="F246" s="184">
        <f t="shared" si="56"/>
        <v>0.85428576770797815</v>
      </c>
      <c r="G246" s="23"/>
      <c r="H246" s="136"/>
      <c r="I246" s="136"/>
      <c r="J246" s="136"/>
      <c r="K246" s="136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52"/>
      <c r="AD246" s="52"/>
      <c r="AE246" s="52"/>
      <c r="AF246" s="52"/>
      <c r="AG246" s="52"/>
      <c r="AH246" s="52"/>
      <c r="AI246" s="52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</row>
    <row r="247" spans="1:75" ht="18.75" customHeight="1">
      <c r="A247" s="155">
        <f t="shared" si="55"/>
        <v>228</v>
      </c>
      <c r="B247" s="156" t="s">
        <v>52</v>
      </c>
      <c r="C247" s="159" t="s">
        <v>1583</v>
      </c>
      <c r="D247" s="63">
        <v>273</v>
      </c>
      <c r="E247" s="190">
        <f t="shared" si="54"/>
        <v>6.3806216081036232E-4</v>
      </c>
      <c r="F247" s="184">
        <f t="shared" si="56"/>
        <v>0.85492382986878857</v>
      </c>
      <c r="G247" s="23"/>
      <c r="H247" s="136"/>
      <c r="I247" s="136"/>
      <c r="J247" s="136"/>
      <c r="K247" s="136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52"/>
      <c r="AD247" s="52"/>
      <c r="AE247" s="52"/>
      <c r="AF247" s="52"/>
      <c r="AG247" s="52"/>
      <c r="AH247" s="52"/>
      <c r="AI247" s="52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</row>
    <row r="248" spans="1:75" ht="18.75" customHeight="1">
      <c r="A248" s="155">
        <f t="shared" si="55"/>
        <v>229</v>
      </c>
      <c r="B248" s="156" t="s">
        <v>52</v>
      </c>
      <c r="C248" s="159" t="s">
        <v>321</v>
      </c>
      <c r="D248" s="63">
        <v>272</v>
      </c>
      <c r="E248" s="190">
        <f t="shared" si="54"/>
        <v>6.3572493677808994E-4</v>
      </c>
      <c r="F248" s="184">
        <f t="shared" si="56"/>
        <v>0.85555955480556667</v>
      </c>
      <c r="G248" s="23"/>
      <c r="H248" s="136"/>
      <c r="I248" s="136"/>
      <c r="J248" s="136"/>
      <c r="K248" s="136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52"/>
      <c r="AD248" s="52"/>
      <c r="AE248" s="52"/>
      <c r="AF248" s="52"/>
      <c r="AG248" s="52"/>
      <c r="AH248" s="52"/>
      <c r="AI248" s="52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</row>
    <row r="249" spans="1:75" ht="18.75" customHeight="1">
      <c r="A249" s="155">
        <f t="shared" si="55"/>
        <v>230</v>
      </c>
      <c r="B249" s="156" t="s">
        <v>52</v>
      </c>
      <c r="C249" s="159" t="s">
        <v>284</v>
      </c>
      <c r="D249" s="63">
        <v>269</v>
      </c>
      <c r="E249" s="190">
        <f t="shared" si="54"/>
        <v>6.2871326468127281E-4</v>
      </c>
      <c r="F249" s="184">
        <f t="shared" si="56"/>
        <v>0.85618826807024795</v>
      </c>
      <c r="G249" s="23"/>
      <c r="H249" s="136"/>
      <c r="I249" s="136"/>
      <c r="J249" s="136"/>
      <c r="K249" s="136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52"/>
      <c r="AD249" s="52"/>
      <c r="AE249" s="52"/>
      <c r="AF249" s="52"/>
      <c r="AG249" s="52"/>
      <c r="AH249" s="52"/>
      <c r="AI249" s="52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</row>
    <row r="250" spans="1:75" ht="18.75" customHeight="1">
      <c r="A250" s="155">
        <f t="shared" si="55"/>
        <v>231</v>
      </c>
      <c r="B250" s="156" t="s">
        <v>64</v>
      </c>
      <c r="C250" s="159" t="s">
        <v>1725</v>
      </c>
      <c r="D250" s="63">
        <v>269</v>
      </c>
      <c r="E250" s="190">
        <f t="shared" si="54"/>
        <v>6.2871326468127281E-4</v>
      </c>
      <c r="F250" s="184">
        <f t="shared" si="56"/>
        <v>0.85681698133492923</v>
      </c>
      <c r="G250" s="23"/>
      <c r="H250" s="136"/>
      <c r="I250" s="136"/>
      <c r="J250" s="136"/>
      <c r="K250" s="136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52"/>
      <c r="AD250" s="52"/>
      <c r="AE250" s="52"/>
      <c r="AF250" s="52"/>
      <c r="AG250" s="52"/>
      <c r="AH250" s="52"/>
      <c r="AI250" s="52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</row>
    <row r="251" spans="1:75" ht="18.75" customHeight="1">
      <c r="A251" s="155">
        <f t="shared" si="55"/>
        <v>232</v>
      </c>
      <c r="B251" s="156" t="s">
        <v>58</v>
      </c>
      <c r="C251" s="159" t="s">
        <v>339</v>
      </c>
      <c r="D251" s="63">
        <v>268</v>
      </c>
      <c r="E251" s="190">
        <f t="shared" si="54"/>
        <v>6.2637604064900033E-4</v>
      </c>
      <c r="F251" s="184">
        <f t="shared" si="56"/>
        <v>0.8574433573755782</v>
      </c>
      <c r="G251" s="23"/>
      <c r="H251" s="136"/>
      <c r="I251" s="136"/>
      <c r="J251" s="136"/>
      <c r="K251" s="136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52"/>
      <c r="AD251" s="52"/>
      <c r="AE251" s="52"/>
      <c r="AF251" s="52"/>
      <c r="AG251" s="52"/>
      <c r="AH251" s="52"/>
      <c r="AI251" s="52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</row>
    <row r="252" spans="1:75" ht="18.75" customHeight="1">
      <c r="A252" s="155">
        <f t="shared" si="55"/>
        <v>233</v>
      </c>
      <c r="B252" s="156" t="s">
        <v>917</v>
      </c>
      <c r="C252" s="159" t="s">
        <v>1630</v>
      </c>
      <c r="D252" s="63">
        <v>268</v>
      </c>
      <c r="E252" s="190">
        <f t="shared" si="54"/>
        <v>6.2637604064900033E-4</v>
      </c>
      <c r="F252" s="184">
        <f t="shared" si="56"/>
        <v>0.85806973341622717</v>
      </c>
      <c r="G252" s="23"/>
      <c r="H252" s="136"/>
      <c r="I252" s="136"/>
      <c r="J252" s="136"/>
      <c r="K252" s="136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52"/>
      <c r="AD252" s="52"/>
      <c r="AE252" s="52"/>
      <c r="AF252" s="52"/>
      <c r="AG252" s="52"/>
      <c r="AH252" s="52"/>
      <c r="AI252" s="52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</row>
    <row r="253" spans="1:75" ht="18.75" customHeight="1">
      <c r="A253" s="155">
        <f t="shared" si="55"/>
        <v>234</v>
      </c>
      <c r="B253" s="156" t="s">
        <v>52</v>
      </c>
      <c r="C253" s="159" t="s">
        <v>333</v>
      </c>
      <c r="D253" s="63">
        <v>265</v>
      </c>
      <c r="E253" s="190">
        <f t="shared" si="54"/>
        <v>6.193643685521832E-4</v>
      </c>
      <c r="F253" s="184">
        <f t="shared" si="56"/>
        <v>0.85868909778477931</v>
      </c>
      <c r="G253" s="23"/>
      <c r="H253" s="136"/>
      <c r="I253" s="136"/>
      <c r="J253" s="136"/>
      <c r="K253" s="136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52"/>
      <c r="AD253" s="52"/>
      <c r="AE253" s="52"/>
      <c r="AF253" s="52"/>
      <c r="AG253" s="52"/>
      <c r="AH253" s="52"/>
      <c r="AI253" s="52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</row>
    <row r="254" spans="1:75" ht="18.75" customHeight="1">
      <c r="A254" s="155">
        <f t="shared" si="55"/>
        <v>235</v>
      </c>
      <c r="B254" s="156" t="s">
        <v>64</v>
      </c>
      <c r="C254" s="159" t="s">
        <v>283</v>
      </c>
      <c r="D254" s="63">
        <v>263</v>
      </c>
      <c r="E254" s="190">
        <f t="shared" si="54"/>
        <v>6.1468992048763845E-4</v>
      </c>
      <c r="F254" s="184">
        <f t="shared" si="56"/>
        <v>0.85930378770526694</v>
      </c>
      <c r="G254" s="23"/>
      <c r="H254" s="136"/>
      <c r="I254" s="136"/>
      <c r="J254" s="136"/>
      <c r="K254" s="136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52"/>
      <c r="AD254" s="52"/>
      <c r="AE254" s="52"/>
      <c r="AF254" s="52"/>
      <c r="AG254" s="52"/>
      <c r="AH254" s="52"/>
      <c r="AI254" s="52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</row>
    <row r="255" spans="1:75" ht="18.75" customHeight="1">
      <c r="A255" s="155">
        <f t="shared" si="55"/>
        <v>236</v>
      </c>
      <c r="B255" s="156" t="s">
        <v>72</v>
      </c>
      <c r="C255" s="159" t="s">
        <v>219</v>
      </c>
      <c r="D255" s="63">
        <v>263</v>
      </c>
      <c r="E255" s="190">
        <f t="shared" si="54"/>
        <v>6.1468992048763845E-4</v>
      </c>
      <c r="F255" s="184">
        <f t="shared" si="56"/>
        <v>0.85991847762575457</v>
      </c>
      <c r="G255" s="23"/>
      <c r="H255" s="136"/>
      <c r="I255" s="136"/>
      <c r="J255" s="136"/>
      <c r="K255" s="136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52"/>
      <c r="AD255" s="52"/>
      <c r="AE255" s="52"/>
      <c r="AF255" s="52"/>
      <c r="AG255" s="52"/>
      <c r="AH255" s="52"/>
      <c r="AI255" s="52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</row>
    <row r="256" spans="1:75" ht="18.75" customHeight="1">
      <c r="A256" s="155">
        <f t="shared" si="55"/>
        <v>237</v>
      </c>
      <c r="B256" s="156" t="s">
        <v>72</v>
      </c>
      <c r="C256" s="159" t="s">
        <v>240</v>
      </c>
      <c r="D256" s="63">
        <v>262</v>
      </c>
      <c r="E256" s="190">
        <f t="shared" si="54"/>
        <v>6.1235269645536607E-4</v>
      </c>
      <c r="F256" s="184">
        <f t="shared" si="56"/>
        <v>0.86053083032220989</v>
      </c>
      <c r="G256" s="23"/>
      <c r="H256" s="136"/>
      <c r="I256" s="136"/>
      <c r="J256" s="136"/>
      <c r="K256" s="136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52"/>
      <c r="AD256" s="52"/>
      <c r="AE256" s="52"/>
      <c r="AF256" s="52"/>
      <c r="AG256" s="52"/>
      <c r="AH256" s="52"/>
      <c r="AI256" s="52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</row>
    <row r="257" spans="1:75" ht="18.75" customHeight="1">
      <c r="A257" s="155">
        <f t="shared" si="55"/>
        <v>238</v>
      </c>
      <c r="B257" s="156" t="s">
        <v>52</v>
      </c>
      <c r="C257" s="159" t="s">
        <v>293</v>
      </c>
      <c r="D257" s="63">
        <v>262</v>
      </c>
      <c r="E257" s="190">
        <f t="shared" si="54"/>
        <v>6.1235269645536607E-4</v>
      </c>
      <c r="F257" s="184">
        <f t="shared" si="56"/>
        <v>0.86114318301866521</v>
      </c>
      <c r="G257" s="23"/>
      <c r="H257" s="136"/>
      <c r="I257" s="136"/>
      <c r="J257" s="136"/>
      <c r="K257" s="136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52"/>
      <c r="AD257" s="52"/>
      <c r="AE257" s="52"/>
      <c r="AF257" s="52"/>
      <c r="AG257" s="52"/>
      <c r="AH257" s="52"/>
      <c r="AI257" s="52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</row>
    <row r="258" spans="1:75" ht="18.75" customHeight="1">
      <c r="A258" s="155">
        <f t="shared" si="55"/>
        <v>239</v>
      </c>
      <c r="B258" s="156" t="s">
        <v>58</v>
      </c>
      <c r="C258" s="159" t="s">
        <v>1651</v>
      </c>
      <c r="D258" s="63">
        <v>261</v>
      </c>
      <c r="E258" s="190">
        <f t="shared" si="54"/>
        <v>6.1001547242309369E-4</v>
      </c>
      <c r="F258" s="184">
        <f t="shared" si="56"/>
        <v>0.86175319849108833</v>
      </c>
      <c r="G258" s="23"/>
      <c r="H258" s="136"/>
      <c r="I258" s="136"/>
      <c r="J258" s="136"/>
      <c r="K258" s="136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52"/>
      <c r="AD258" s="52"/>
      <c r="AE258" s="52"/>
      <c r="AF258" s="52"/>
      <c r="AG258" s="52"/>
      <c r="AH258" s="52"/>
      <c r="AI258" s="52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</row>
    <row r="259" spans="1:75" ht="18.75" customHeight="1">
      <c r="A259" s="155">
        <f t="shared" si="55"/>
        <v>240</v>
      </c>
      <c r="B259" s="156" t="s">
        <v>58</v>
      </c>
      <c r="C259" s="159" t="s">
        <v>305</v>
      </c>
      <c r="D259" s="63">
        <v>259</v>
      </c>
      <c r="E259" s="190">
        <f t="shared" si="54"/>
        <v>6.0534102435854883E-4</v>
      </c>
      <c r="F259" s="184">
        <f t="shared" si="56"/>
        <v>0.86235853951544683</v>
      </c>
      <c r="G259" s="23"/>
      <c r="H259" s="136"/>
      <c r="I259" s="136"/>
      <c r="J259" s="136"/>
      <c r="K259" s="136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52"/>
      <c r="AD259" s="52"/>
      <c r="AE259" s="52"/>
      <c r="AF259" s="52"/>
      <c r="AG259" s="52"/>
      <c r="AH259" s="52"/>
      <c r="AI259" s="52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</row>
    <row r="260" spans="1:75" ht="18.75" customHeight="1">
      <c r="A260" s="155">
        <f t="shared" si="55"/>
        <v>241</v>
      </c>
      <c r="B260" s="156" t="s">
        <v>61</v>
      </c>
      <c r="C260" s="159" t="s">
        <v>1623</v>
      </c>
      <c r="D260" s="63">
        <v>257</v>
      </c>
      <c r="E260" s="190">
        <f t="shared" si="54"/>
        <v>6.0066657629400408E-4</v>
      </c>
      <c r="F260" s="184">
        <f t="shared" si="56"/>
        <v>0.86295920609174082</v>
      </c>
      <c r="G260" s="23"/>
      <c r="H260" s="136"/>
      <c r="I260" s="136"/>
      <c r="J260" s="136"/>
      <c r="K260" s="136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52"/>
      <c r="AD260" s="52"/>
      <c r="AE260" s="52"/>
      <c r="AF260" s="52"/>
      <c r="AG260" s="52"/>
      <c r="AH260" s="52"/>
      <c r="AI260" s="52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</row>
    <row r="261" spans="1:75" ht="18.75" customHeight="1">
      <c r="A261" s="155">
        <f t="shared" si="55"/>
        <v>242</v>
      </c>
      <c r="B261" s="156" t="s">
        <v>52</v>
      </c>
      <c r="C261" s="159" t="s">
        <v>290</v>
      </c>
      <c r="D261" s="63">
        <v>256</v>
      </c>
      <c r="E261" s="190">
        <f t="shared" si="54"/>
        <v>5.983293522617317E-4</v>
      </c>
      <c r="F261" s="184">
        <f t="shared" si="56"/>
        <v>0.8635575354440026</v>
      </c>
      <c r="G261" s="23"/>
      <c r="H261" s="136"/>
      <c r="I261" s="136"/>
      <c r="J261" s="136"/>
      <c r="K261" s="136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52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</row>
    <row r="262" spans="1:75" ht="18.75" customHeight="1">
      <c r="A262" s="155">
        <f t="shared" si="55"/>
        <v>243</v>
      </c>
      <c r="B262" s="156" t="s">
        <v>58</v>
      </c>
      <c r="C262" s="159" t="s">
        <v>1577</v>
      </c>
      <c r="D262" s="63">
        <v>256</v>
      </c>
      <c r="E262" s="190">
        <f t="shared" si="54"/>
        <v>5.983293522617317E-4</v>
      </c>
      <c r="F262" s="184">
        <f t="shared" si="56"/>
        <v>0.86415586479626438</v>
      </c>
      <c r="G262" s="23"/>
      <c r="H262" s="136"/>
      <c r="I262" s="136"/>
      <c r="J262" s="136"/>
      <c r="K262" s="136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52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</row>
    <row r="263" spans="1:75" ht="18.75" customHeight="1">
      <c r="A263" s="155">
        <f t="shared" si="55"/>
        <v>244</v>
      </c>
      <c r="B263" s="156" t="s">
        <v>72</v>
      </c>
      <c r="C263" s="159" t="s">
        <v>1512</v>
      </c>
      <c r="D263" s="63">
        <v>255</v>
      </c>
      <c r="E263" s="190">
        <f t="shared" si="54"/>
        <v>5.9599212822945933E-4</v>
      </c>
      <c r="F263" s="184">
        <f t="shared" si="56"/>
        <v>0.86475185692449386</v>
      </c>
      <c r="G263" s="23"/>
      <c r="H263" s="136"/>
      <c r="I263" s="136"/>
      <c r="J263" s="136"/>
      <c r="K263" s="136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52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</row>
    <row r="264" spans="1:75" ht="18.75" customHeight="1">
      <c r="A264" s="155">
        <f t="shared" si="55"/>
        <v>245</v>
      </c>
      <c r="B264" s="156" t="s">
        <v>72</v>
      </c>
      <c r="C264" s="159" t="s">
        <v>432</v>
      </c>
      <c r="D264" s="63">
        <v>254</v>
      </c>
      <c r="E264" s="190">
        <f t="shared" si="54"/>
        <v>5.9365490419718695E-4</v>
      </c>
      <c r="F264" s="184">
        <f t="shared" si="56"/>
        <v>0.86534551182869102</v>
      </c>
      <c r="G264" s="23"/>
      <c r="H264" s="136"/>
      <c r="I264" s="136"/>
      <c r="J264" s="136"/>
      <c r="K264" s="136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52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</row>
    <row r="265" spans="1:75" ht="18.75" customHeight="1">
      <c r="A265" s="155">
        <f t="shared" si="55"/>
        <v>246</v>
      </c>
      <c r="B265" s="156" t="s">
        <v>61</v>
      </c>
      <c r="C265" s="159" t="s">
        <v>1538</v>
      </c>
      <c r="D265" s="63">
        <v>253</v>
      </c>
      <c r="E265" s="190">
        <f t="shared" si="54"/>
        <v>5.9131768016491457E-4</v>
      </c>
      <c r="F265" s="184">
        <f t="shared" si="56"/>
        <v>0.86593682950885598</v>
      </c>
      <c r="G265" s="23"/>
      <c r="H265" s="136"/>
      <c r="I265" s="136"/>
      <c r="J265" s="136"/>
      <c r="K265" s="136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52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</row>
    <row r="266" spans="1:75" ht="18.75" customHeight="1">
      <c r="A266" s="155">
        <f t="shared" si="55"/>
        <v>247</v>
      </c>
      <c r="B266" s="156" t="s">
        <v>72</v>
      </c>
      <c r="C266" s="159" t="s">
        <v>1740</v>
      </c>
      <c r="D266" s="63">
        <v>251</v>
      </c>
      <c r="E266" s="190">
        <f t="shared" si="54"/>
        <v>5.8664323210036971E-4</v>
      </c>
      <c r="F266" s="184">
        <f t="shared" si="56"/>
        <v>0.86652347274095631</v>
      </c>
      <c r="G266" s="23"/>
      <c r="H266" s="136"/>
      <c r="I266" s="136"/>
      <c r="J266" s="136"/>
      <c r="K266" s="136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52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</row>
    <row r="267" spans="1:75" ht="18.75" customHeight="1">
      <c r="A267" s="155">
        <f t="shared" si="55"/>
        <v>248</v>
      </c>
      <c r="B267" s="156" t="s">
        <v>56</v>
      </c>
      <c r="C267" s="159" t="s">
        <v>1522</v>
      </c>
      <c r="D267" s="63">
        <v>250</v>
      </c>
      <c r="E267" s="190">
        <f t="shared" si="54"/>
        <v>5.8430600806809734E-4</v>
      </c>
      <c r="F267" s="184">
        <f t="shared" si="56"/>
        <v>0.86710777874902445</v>
      </c>
      <c r="G267" s="23"/>
      <c r="H267" s="136"/>
      <c r="I267" s="136"/>
      <c r="J267" s="136"/>
      <c r="K267" s="136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52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</row>
    <row r="268" spans="1:75" ht="18.75" customHeight="1">
      <c r="A268" s="155">
        <f t="shared" si="55"/>
        <v>249</v>
      </c>
      <c r="B268" s="156" t="s">
        <v>56</v>
      </c>
      <c r="C268" s="159" t="s">
        <v>296</v>
      </c>
      <c r="D268" s="63">
        <v>247</v>
      </c>
      <c r="E268" s="190">
        <f t="shared" si="54"/>
        <v>5.7729433597128021E-4</v>
      </c>
      <c r="F268" s="184">
        <f t="shared" si="56"/>
        <v>0.86768507308499576</v>
      </c>
      <c r="G268" s="23"/>
      <c r="H268" s="136"/>
      <c r="I268" s="136"/>
      <c r="J268" s="136"/>
      <c r="K268" s="136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52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</row>
    <row r="269" spans="1:75" ht="18.75" customHeight="1">
      <c r="A269" s="155">
        <f t="shared" si="55"/>
        <v>250</v>
      </c>
      <c r="B269" s="156" t="s">
        <v>56</v>
      </c>
      <c r="C269" s="159" t="s">
        <v>361</v>
      </c>
      <c r="D269" s="63">
        <v>247</v>
      </c>
      <c r="E269" s="190">
        <f t="shared" si="54"/>
        <v>5.7729433597128021E-4</v>
      </c>
      <c r="F269" s="184">
        <f t="shared" si="56"/>
        <v>0.86826236742096707</v>
      </c>
      <c r="G269" s="23"/>
      <c r="H269" s="136"/>
      <c r="I269" s="136"/>
      <c r="J269" s="136"/>
      <c r="K269" s="136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52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</row>
    <row r="270" spans="1:75" ht="18.75" customHeight="1">
      <c r="A270" s="155">
        <f t="shared" si="55"/>
        <v>251</v>
      </c>
      <c r="B270" s="156" t="s">
        <v>917</v>
      </c>
      <c r="C270" s="159" t="s">
        <v>365</v>
      </c>
      <c r="D270" s="63">
        <v>246</v>
      </c>
      <c r="E270" s="190">
        <f t="shared" si="54"/>
        <v>5.7495711193900783E-4</v>
      </c>
      <c r="F270" s="184">
        <f t="shared" si="56"/>
        <v>0.86883732453290607</v>
      </c>
      <c r="G270" s="23"/>
      <c r="H270" s="136"/>
      <c r="I270" s="136"/>
      <c r="J270" s="136"/>
      <c r="K270" s="136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52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</row>
    <row r="271" spans="1:75" ht="18.75" customHeight="1">
      <c r="A271" s="155">
        <f t="shared" si="55"/>
        <v>252</v>
      </c>
      <c r="B271" s="156" t="s">
        <v>72</v>
      </c>
      <c r="C271" s="159" t="s">
        <v>1687</v>
      </c>
      <c r="D271" s="63">
        <v>243</v>
      </c>
      <c r="E271" s="190">
        <f t="shared" si="54"/>
        <v>5.6794543984219059E-4</v>
      </c>
      <c r="F271" s="184">
        <f t="shared" si="56"/>
        <v>0.86940526997274825</v>
      </c>
      <c r="G271" s="23"/>
      <c r="H271" s="136"/>
      <c r="I271" s="136"/>
      <c r="J271" s="136"/>
      <c r="K271" s="136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52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</row>
    <row r="272" spans="1:75" ht="18.75" customHeight="1">
      <c r="A272" s="155">
        <f t="shared" si="55"/>
        <v>253</v>
      </c>
      <c r="B272" s="156" t="s">
        <v>917</v>
      </c>
      <c r="C272" s="159" t="s">
        <v>1787</v>
      </c>
      <c r="D272" s="63">
        <v>241</v>
      </c>
      <c r="E272" s="190">
        <f t="shared" si="54"/>
        <v>5.6327099177764584E-4</v>
      </c>
      <c r="F272" s="184">
        <f t="shared" si="56"/>
        <v>0.86996854096452592</v>
      </c>
      <c r="G272" s="23"/>
      <c r="H272" s="136"/>
      <c r="I272" s="136"/>
      <c r="J272" s="136"/>
      <c r="K272" s="136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52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</row>
    <row r="273" spans="1:75" ht="18.75" customHeight="1">
      <c r="A273" s="155">
        <f t="shared" si="55"/>
        <v>254</v>
      </c>
      <c r="B273" s="156" t="s">
        <v>64</v>
      </c>
      <c r="C273" s="159" t="s">
        <v>1699</v>
      </c>
      <c r="D273" s="63">
        <v>240</v>
      </c>
      <c r="E273" s="190">
        <f t="shared" si="54"/>
        <v>5.6093376774537346E-4</v>
      </c>
      <c r="F273" s="184">
        <f t="shared" si="56"/>
        <v>0.87052947473227127</v>
      </c>
      <c r="G273" s="23"/>
      <c r="H273" s="136"/>
      <c r="I273" s="136"/>
      <c r="J273" s="136"/>
      <c r="K273" s="136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52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</row>
    <row r="274" spans="1:75" ht="18.75" customHeight="1">
      <c r="A274" s="155">
        <f t="shared" si="55"/>
        <v>255</v>
      </c>
      <c r="B274" s="156" t="s">
        <v>72</v>
      </c>
      <c r="C274" s="159" t="s">
        <v>1550</v>
      </c>
      <c r="D274" s="63">
        <v>237</v>
      </c>
      <c r="E274" s="190">
        <f t="shared" si="54"/>
        <v>5.5392209564855634E-4</v>
      </c>
      <c r="F274" s="184">
        <f t="shared" si="56"/>
        <v>0.8710833968279198</v>
      </c>
      <c r="G274" s="23"/>
      <c r="H274" s="136"/>
      <c r="I274" s="136"/>
      <c r="J274" s="136"/>
      <c r="K274" s="136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52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</row>
    <row r="275" spans="1:75" ht="18.75" customHeight="1">
      <c r="A275" s="155">
        <f t="shared" si="55"/>
        <v>256</v>
      </c>
      <c r="B275" s="156" t="s">
        <v>58</v>
      </c>
      <c r="C275" s="159" t="s">
        <v>359</v>
      </c>
      <c r="D275" s="63">
        <v>237</v>
      </c>
      <c r="E275" s="190">
        <f t="shared" si="54"/>
        <v>5.5392209564855634E-4</v>
      </c>
      <c r="F275" s="184">
        <f t="shared" si="56"/>
        <v>0.87163731892356833</v>
      </c>
      <c r="G275" s="23"/>
      <c r="H275" s="136"/>
      <c r="I275" s="136"/>
      <c r="J275" s="136"/>
      <c r="K275" s="136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52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</row>
    <row r="276" spans="1:75" ht="18.75" customHeight="1">
      <c r="A276" s="155">
        <f t="shared" si="55"/>
        <v>257</v>
      </c>
      <c r="B276" s="156" t="s">
        <v>64</v>
      </c>
      <c r="C276" s="159" t="s">
        <v>298</v>
      </c>
      <c r="D276" s="63">
        <v>237</v>
      </c>
      <c r="E276" s="190">
        <f t="shared" ref="E276:E339" si="57">D276/$D$873</f>
        <v>5.5392209564855634E-4</v>
      </c>
      <c r="F276" s="184">
        <f t="shared" si="56"/>
        <v>0.87219124101921686</v>
      </c>
      <c r="G276" s="23"/>
      <c r="H276" s="136"/>
      <c r="I276" s="136"/>
      <c r="J276" s="136"/>
      <c r="K276" s="136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52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</row>
    <row r="277" spans="1:75" ht="18.75" customHeight="1">
      <c r="A277" s="155">
        <f t="shared" ref="A277:A340" si="58">A276+1</f>
        <v>258</v>
      </c>
      <c r="B277" s="156" t="s">
        <v>72</v>
      </c>
      <c r="C277" s="159" t="s">
        <v>1488</v>
      </c>
      <c r="D277" s="63">
        <v>235</v>
      </c>
      <c r="E277" s="190">
        <f t="shared" si="57"/>
        <v>5.4924764758401147E-4</v>
      </c>
      <c r="F277" s="184">
        <f t="shared" ref="F277:F340" si="59">F276+E277</f>
        <v>0.87274048866680087</v>
      </c>
      <c r="G277" s="23"/>
      <c r="H277" s="136"/>
      <c r="I277" s="136"/>
      <c r="J277" s="136"/>
      <c r="K277" s="136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52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</row>
    <row r="278" spans="1:75" ht="18.75" customHeight="1">
      <c r="A278" s="155">
        <f t="shared" si="58"/>
        <v>259</v>
      </c>
      <c r="B278" s="156" t="s">
        <v>917</v>
      </c>
      <c r="C278" s="159" t="s">
        <v>285</v>
      </c>
      <c r="D278" s="63">
        <v>235</v>
      </c>
      <c r="E278" s="190">
        <f t="shared" si="57"/>
        <v>5.4924764758401147E-4</v>
      </c>
      <c r="F278" s="184">
        <f t="shared" si="59"/>
        <v>0.87328973631438489</v>
      </c>
      <c r="G278" s="23"/>
      <c r="H278" s="136"/>
      <c r="I278" s="136"/>
      <c r="J278" s="136"/>
      <c r="K278" s="136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52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</row>
    <row r="279" spans="1:75" ht="18.75" customHeight="1">
      <c r="A279" s="155">
        <f t="shared" si="58"/>
        <v>260</v>
      </c>
      <c r="B279" s="156" t="s">
        <v>61</v>
      </c>
      <c r="C279" s="159" t="s">
        <v>323</v>
      </c>
      <c r="D279" s="63">
        <v>235</v>
      </c>
      <c r="E279" s="190">
        <f t="shared" si="57"/>
        <v>5.4924764758401147E-4</v>
      </c>
      <c r="F279" s="184">
        <f t="shared" si="59"/>
        <v>0.87383898396196891</v>
      </c>
      <c r="G279" s="23"/>
      <c r="H279" s="136"/>
      <c r="I279" s="136"/>
      <c r="J279" s="136"/>
      <c r="K279" s="136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52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</row>
    <row r="280" spans="1:75" ht="18.75" customHeight="1">
      <c r="A280" s="155">
        <f t="shared" si="58"/>
        <v>261</v>
      </c>
      <c r="B280" s="156" t="s">
        <v>72</v>
      </c>
      <c r="C280" s="159" t="s">
        <v>1643</v>
      </c>
      <c r="D280" s="63">
        <v>235</v>
      </c>
      <c r="E280" s="190">
        <f t="shared" si="57"/>
        <v>5.4924764758401147E-4</v>
      </c>
      <c r="F280" s="184">
        <f t="shared" si="59"/>
        <v>0.87438823160955292</v>
      </c>
      <c r="G280" s="23"/>
      <c r="H280" s="136"/>
      <c r="I280" s="136"/>
      <c r="J280" s="136"/>
      <c r="K280" s="136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52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</row>
    <row r="281" spans="1:75" ht="18.75" customHeight="1">
      <c r="A281" s="155">
        <f t="shared" si="58"/>
        <v>262</v>
      </c>
      <c r="B281" s="156" t="s">
        <v>72</v>
      </c>
      <c r="C281" s="159" t="s">
        <v>306</v>
      </c>
      <c r="D281" s="63">
        <v>235</v>
      </c>
      <c r="E281" s="190">
        <f t="shared" si="57"/>
        <v>5.4924764758401147E-4</v>
      </c>
      <c r="F281" s="184">
        <f t="shared" si="59"/>
        <v>0.87493747925713694</v>
      </c>
      <c r="G281" s="23"/>
      <c r="H281" s="136"/>
      <c r="I281" s="136"/>
      <c r="J281" s="136"/>
      <c r="K281" s="136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52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</row>
    <row r="282" spans="1:75" ht="18.75" customHeight="1">
      <c r="A282" s="155">
        <f t="shared" si="58"/>
        <v>263</v>
      </c>
      <c r="B282" s="156" t="s">
        <v>52</v>
      </c>
      <c r="C282" s="159" t="s">
        <v>347</v>
      </c>
      <c r="D282" s="63">
        <v>233</v>
      </c>
      <c r="E282" s="190">
        <f t="shared" si="57"/>
        <v>5.4457319951946672E-4</v>
      </c>
      <c r="F282" s="184">
        <f t="shared" si="59"/>
        <v>0.87548205245665645</v>
      </c>
      <c r="G282" s="23"/>
      <c r="H282" s="136"/>
      <c r="I282" s="136"/>
      <c r="J282" s="136"/>
      <c r="K282" s="136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52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</row>
    <row r="283" spans="1:75" ht="18.75" customHeight="1">
      <c r="A283" s="155">
        <f t="shared" si="58"/>
        <v>264</v>
      </c>
      <c r="B283" s="156" t="s">
        <v>72</v>
      </c>
      <c r="C283" s="159" t="s">
        <v>1619</v>
      </c>
      <c r="D283" s="63">
        <v>232</v>
      </c>
      <c r="E283" s="190">
        <f t="shared" si="57"/>
        <v>5.4223597548719435E-4</v>
      </c>
      <c r="F283" s="184">
        <f t="shared" si="59"/>
        <v>0.87602428843214364</v>
      </c>
      <c r="G283" s="23"/>
      <c r="H283" s="136"/>
      <c r="I283" s="136"/>
      <c r="J283" s="136"/>
      <c r="K283" s="136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52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</row>
    <row r="284" spans="1:75" ht="18.75" customHeight="1">
      <c r="A284" s="155">
        <f t="shared" si="58"/>
        <v>265</v>
      </c>
      <c r="B284" s="156" t="s">
        <v>52</v>
      </c>
      <c r="C284" s="159" t="s">
        <v>452</v>
      </c>
      <c r="D284" s="63">
        <v>232</v>
      </c>
      <c r="E284" s="190">
        <f t="shared" si="57"/>
        <v>5.4223597548719435E-4</v>
      </c>
      <c r="F284" s="184">
        <f t="shared" si="59"/>
        <v>0.87656652440763083</v>
      </c>
      <c r="G284" s="23"/>
      <c r="H284" s="136"/>
      <c r="I284" s="136"/>
      <c r="J284" s="136"/>
      <c r="K284" s="136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52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</row>
    <row r="285" spans="1:75" ht="18.75" customHeight="1">
      <c r="A285" s="155">
        <f t="shared" si="58"/>
        <v>266</v>
      </c>
      <c r="B285" s="156" t="s">
        <v>56</v>
      </c>
      <c r="C285" s="159" t="s">
        <v>334</v>
      </c>
      <c r="D285" s="63">
        <v>231</v>
      </c>
      <c r="E285" s="190">
        <f t="shared" si="57"/>
        <v>5.3989875145492197E-4</v>
      </c>
      <c r="F285" s="184">
        <f t="shared" si="59"/>
        <v>0.87710642315908571</v>
      </c>
      <c r="G285" s="23"/>
      <c r="H285" s="136"/>
      <c r="I285" s="136"/>
      <c r="J285" s="136"/>
      <c r="K285" s="136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52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</row>
    <row r="286" spans="1:75" ht="18.75" customHeight="1">
      <c r="A286" s="155">
        <f t="shared" si="58"/>
        <v>267</v>
      </c>
      <c r="B286" s="156" t="s">
        <v>917</v>
      </c>
      <c r="C286" s="159" t="s">
        <v>1635</v>
      </c>
      <c r="D286" s="63">
        <v>231</v>
      </c>
      <c r="E286" s="190">
        <f t="shared" si="57"/>
        <v>5.3989875145492197E-4</v>
      </c>
      <c r="F286" s="184">
        <f t="shared" si="59"/>
        <v>0.87764632191054059</v>
      </c>
      <c r="G286" s="23"/>
      <c r="H286" s="136"/>
      <c r="I286" s="136"/>
      <c r="J286" s="136"/>
      <c r="K286" s="136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52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</row>
    <row r="287" spans="1:75" ht="18.75" customHeight="1">
      <c r="A287" s="155">
        <f t="shared" si="58"/>
        <v>268</v>
      </c>
      <c r="B287" s="156" t="s">
        <v>58</v>
      </c>
      <c r="C287" s="159" t="s">
        <v>407</v>
      </c>
      <c r="D287" s="63">
        <v>223</v>
      </c>
      <c r="E287" s="190">
        <f t="shared" si="57"/>
        <v>5.2120095919674285E-4</v>
      </c>
      <c r="F287" s="184">
        <f t="shared" si="59"/>
        <v>0.87816752286973732</v>
      </c>
      <c r="G287" s="23"/>
      <c r="H287" s="136"/>
      <c r="I287" s="136"/>
      <c r="J287" s="136"/>
      <c r="K287" s="136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52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</row>
    <row r="288" spans="1:75" ht="18.75" customHeight="1">
      <c r="A288" s="155">
        <f t="shared" si="58"/>
        <v>269</v>
      </c>
      <c r="B288" s="156" t="s">
        <v>72</v>
      </c>
      <c r="C288" s="159" t="s">
        <v>1595</v>
      </c>
      <c r="D288" s="63">
        <v>222</v>
      </c>
      <c r="E288" s="190">
        <f t="shared" si="57"/>
        <v>5.1886373516447047E-4</v>
      </c>
      <c r="F288" s="184">
        <f t="shared" si="59"/>
        <v>0.87868638660490184</v>
      </c>
      <c r="G288" s="23"/>
      <c r="H288" s="136"/>
      <c r="I288" s="136"/>
      <c r="J288" s="136"/>
      <c r="K288" s="136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52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</row>
    <row r="289" spans="1:75" ht="18.75" customHeight="1">
      <c r="A289" s="155">
        <f t="shared" si="58"/>
        <v>270</v>
      </c>
      <c r="B289" s="156" t="s">
        <v>52</v>
      </c>
      <c r="C289" s="159" t="s">
        <v>338</v>
      </c>
      <c r="D289" s="63">
        <v>222</v>
      </c>
      <c r="E289" s="190">
        <f t="shared" si="57"/>
        <v>5.1886373516447047E-4</v>
      </c>
      <c r="F289" s="184">
        <f t="shared" si="59"/>
        <v>0.87920525034006636</v>
      </c>
      <c r="G289" s="23"/>
      <c r="H289" s="136"/>
      <c r="I289" s="136"/>
      <c r="J289" s="136"/>
      <c r="K289" s="136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1"/>
      <c r="W289" s="231"/>
      <c r="X289" s="231"/>
      <c r="Y289" s="25"/>
      <c r="Z289" s="45"/>
      <c r="AA289" s="39"/>
      <c r="AB289" s="23"/>
      <c r="AC289" s="23"/>
      <c r="AD289" s="23"/>
      <c r="AE289" s="23"/>
      <c r="AF289" s="23"/>
      <c r="AG289" s="23"/>
      <c r="AH289" s="23"/>
      <c r="AI289" s="52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</row>
    <row r="290" spans="1:75" ht="18.75" customHeight="1">
      <c r="A290" s="155">
        <f t="shared" si="58"/>
        <v>271</v>
      </c>
      <c r="B290" s="156" t="s">
        <v>72</v>
      </c>
      <c r="C290" s="159" t="s">
        <v>362</v>
      </c>
      <c r="D290" s="63">
        <v>220</v>
      </c>
      <c r="E290" s="190">
        <f t="shared" si="57"/>
        <v>5.1418928709992572E-4</v>
      </c>
      <c r="F290" s="184">
        <f t="shared" si="59"/>
        <v>0.87971943962716626</v>
      </c>
      <c r="G290" s="23"/>
      <c r="H290" s="136"/>
      <c r="I290" s="136"/>
      <c r="J290" s="136"/>
      <c r="K290" s="136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5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</row>
    <row r="291" spans="1:75" ht="18.75" customHeight="1">
      <c r="A291" s="155">
        <f t="shared" si="58"/>
        <v>272</v>
      </c>
      <c r="B291" s="156" t="s">
        <v>72</v>
      </c>
      <c r="C291" s="159" t="s">
        <v>366</v>
      </c>
      <c r="D291" s="63">
        <v>219</v>
      </c>
      <c r="E291" s="190">
        <f t="shared" si="57"/>
        <v>5.1185206306765324E-4</v>
      </c>
      <c r="F291" s="184">
        <f t="shared" si="59"/>
        <v>0.88023129169023395</v>
      </c>
      <c r="G291" s="23"/>
      <c r="H291" s="136"/>
      <c r="I291" s="136"/>
      <c r="J291" s="136"/>
      <c r="K291" s="136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</row>
    <row r="292" spans="1:75" ht="18.75" customHeight="1">
      <c r="A292" s="155">
        <f t="shared" si="58"/>
        <v>273</v>
      </c>
      <c r="B292" s="156" t="s">
        <v>72</v>
      </c>
      <c r="C292" s="159" t="s">
        <v>327</v>
      </c>
      <c r="D292" s="63">
        <v>218</v>
      </c>
      <c r="E292" s="190">
        <f t="shared" si="57"/>
        <v>5.0951483903538086E-4</v>
      </c>
      <c r="F292" s="184">
        <f t="shared" si="59"/>
        <v>0.88074080652926934</v>
      </c>
      <c r="G292" s="23"/>
      <c r="H292" s="136"/>
      <c r="I292" s="136"/>
      <c r="J292" s="136"/>
      <c r="K292" s="136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</row>
    <row r="293" spans="1:75" ht="18.75" customHeight="1">
      <c r="A293" s="155">
        <f t="shared" si="58"/>
        <v>274</v>
      </c>
      <c r="B293" s="156" t="s">
        <v>58</v>
      </c>
      <c r="C293" s="159" t="s">
        <v>1792</v>
      </c>
      <c r="D293" s="63">
        <v>217</v>
      </c>
      <c r="E293" s="190">
        <f t="shared" si="57"/>
        <v>5.0717761500310848E-4</v>
      </c>
      <c r="F293" s="184">
        <f t="shared" si="59"/>
        <v>0.88124798414427241</v>
      </c>
      <c r="G293" s="23"/>
      <c r="H293" s="136"/>
      <c r="I293" s="136"/>
      <c r="J293" s="136"/>
      <c r="K293" s="136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</row>
    <row r="294" spans="1:75" ht="18.75" customHeight="1">
      <c r="A294" s="155">
        <f t="shared" si="58"/>
        <v>275</v>
      </c>
      <c r="B294" s="156" t="s">
        <v>52</v>
      </c>
      <c r="C294" s="159" t="s">
        <v>307</v>
      </c>
      <c r="D294" s="63">
        <v>216</v>
      </c>
      <c r="E294" s="190">
        <f t="shared" si="57"/>
        <v>5.0484039097083611E-4</v>
      </c>
      <c r="F294" s="184">
        <f t="shared" si="59"/>
        <v>0.88175282453524328</v>
      </c>
      <c r="G294" s="23"/>
      <c r="H294" s="136"/>
      <c r="I294" s="136"/>
      <c r="J294" s="136"/>
      <c r="K294" s="136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</row>
    <row r="295" spans="1:75" ht="18.75" customHeight="1">
      <c r="A295" s="155">
        <f t="shared" si="58"/>
        <v>276</v>
      </c>
      <c r="B295" s="156" t="s">
        <v>56</v>
      </c>
      <c r="C295" s="159" t="s">
        <v>308</v>
      </c>
      <c r="D295" s="63">
        <v>216</v>
      </c>
      <c r="E295" s="190">
        <f t="shared" si="57"/>
        <v>5.0484039097083611E-4</v>
      </c>
      <c r="F295" s="184">
        <f t="shared" si="59"/>
        <v>0.88225766492621416</v>
      </c>
      <c r="G295" s="23"/>
      <c r="H295" s="136"/>
      <c r="I295" s="136"/>
      <c r="J295" s="136"/>
      <c r="K295" s="136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</row>
    <row r="296" spans="1:75" ht="18.75" customHeight="1">
      <c r="A296" s="155">
        <f t="shared" si="58"/>
        <v>277</v>
      </c>
      <c r="B296" s="156" t="s">
        <v>72</v>
      </c>
      <c r="C296" s="159" t="s">
        <v>326</v>
      </c>
      <c r="D296" s="63">
        <v>216</v>
      </c>
      <c r="E296" s="190">
        <f t="shared" si="57"/>
        <v>5.0484039097083611E-4</v>
      </c>
      <c r="F296" s="184">
        <f t="shared" si="59"/>
        <v>0.88276250531718503</v>
      </c>
      <c r="G296" s="23"/>
      <c r="H296" s="136"/>
      <c r="I296" s="136"/>
      <c r="J296" s="136"/>
      <c r="K296" s="136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</row>
    <row r="297" spans="1:75" ht="18.75" customHeight="1">
      <c r="A297" s="155">
        <f t="shared" si="58"/>
        <v>278</v>
      </c>
      <c r="B297" s="156" t="s">
        <v>79</v>
      </c>
      <c r="C297" s="159" t="s">
        <v>1508</v>
      </c>
      <c r="D297" s="63">
        <v>215</v>
      </c>
      <c r="E297" s="190">
        <f t="shared" si="57"/>
        <v>5.0250316693856373E-4</v>
      </c>
      <c r="F297" s="184">
        <f t="shared" si="59"/>
        <v>0.88326500848412359</v>
      </c>
      <c r="G297" s="23"/>
      <c r="H297" s="136"/>
      <c r="I297" s="136"/>
      <c r="J297" s="136"/>
      <c r="K297" s="136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</row>
    <row r="298" spans="1:75" ht="18.75" customHeight="1">
      <c r="A298" s="155">
        <f t="shared" si="58"/>
        <v>279</v>
      </c>
      <c r="B298" s="156" t="s">
        <v>58</v>
      </c>
      <c r="C298" s="159" t="s">
        <v>322</v>
      </c>
      <c r="D298" s="63">
        <v>215</v>
      </c>
      <c r="E298" s="190">
        <f t="shared" si="57"/>
        <v>5.0250316693856373E-4</v>
      </c>
      <c r="F298" s="184">
        <f t="shared" si="59"/>
        <v>0.88376751165106215</v>
      </c>
      <c r="G298" s="23"/>
      <c r="H298" s="136"/>
      <c r="I298" s="136"/>
      <c r="J298" s="136"/>
      <c r="K298" s="136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</row>
    <row r="299" spans="1:75" ht="18.75" customHeight="1">
      <c r="A299" s="155">
        <f t="shared" si="58"/>
        <v>280</v>
      </c>
      <c r="B299" s="156" t="s">
        <v>58</v>
      </c>
      <c r="C299" s="159" t="s">
        <v>1686</v>
      </c>
      <c r="D299" s="63">
        <v>215</v>
      </c>
      <c r="E299" s="190">
        <f t="shared" si="57"/>
        <v>5.0250316693856373E-4</v>
      </c>
      <c r="F299" s="184">
        <f t="shared" si="59"/>
        <v>0.88427001481800072</v>
      </c>
      <c r="G299" s="23"/>
      <c r="H299" s="136"/>
      <c r="I299" s="136"/>
      <c r="J299" s="136"/>
      <c r="K299" s="136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</row>
    <row r="300" spans="1:75" ht="18.75" customHeight="1">
      <c r="A300" s="155">
        <f t="shared" si="58"/>
        <v>281</v>
      </c>
      <c r="B300" s="156" t="s">
        <v>917</v>
      </c>
      <c r="C300" s="159" t="s">
        <v>460</v>
      </c>
      <c r="D300" s="63">
        <v>212</v>
      </c>
      <c r="E300" s="190">
        <f t="shared" si="57"/>
        <v>4.954914948417466E-4</v>
      </c>
      <c r="F300" s="184">
        <f t="shared" si="59"/>
        <v>0.88476550631284245</v>
      </c>
      <c r="G300" s="23"/>
      <c r="H300" s="136"/>
      <c r="I300" s="136"/>
      <c r="J300" s="136"/>
      <c r="K300" s="136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</row>
    <row r="301" spans="1:75" ht="18.75" customHeight="1">
      <c r="A301" s="155">
        <f t="shared" si="58"/>
        <v>282</v>
      </c>
      <c r="B301" s="156" t="s">
        <v>72</v>
      </c>
      <c r="C301" s="159" t="s">
        <v>294</v>
      </c>
      <c r="D301" s="63">
        <v>209</v>
      </c>
      <c r="E301" s="190">
        <f t="shared" si="57"/>
        <v>4.8847982274492936E-4</v>
      </c>
      <c r="F301" s="184">
        <f t="shared" si="59"/>
        <v>0.88525398613558737</v>
      </c>
      <c r="G301" s="23"/>
      <c r="H301" s="136"/>
      <c r="I301" s="136"/>
      <c r="J301" s="136"/>
      <c r="K301" s="136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</row>
    <row r="302" spans="1:75" ht="18.75" customHeight="1">
      <c r="A302" s="155">
        <f t="shared" si="58"/>
        <v>283</v>
      </c>
      <c r="B302" s="156" t="s">
        <v>72</v>
      </c>
      <c r="C302" s="159" t="s">
        <v>348</v>
      </c>
      <c r="D302" s="63">
        <v>209</v>
      </c>
      <c r="E302" s="190">
        <f t="shared" si="57"/>
        <v>4.8847982274492936E-4</v>
      </c>
      <c r="F302" s="184">
        <f t="shared" si="59"/>
        <v>0.88574246595833228</v>
      </c>
      <c r="G302" s="23"/>
      <c r="H302" s="136"/>
      <c r="I302" s="136"/>
      <c r="J302" s="136"/>
      <c r="K302" s="136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</row>
    <row r="303" spans="1:75" ht="18.75" customHeight="1">
      <c r="A303" s="155">
        <f t="shared" si="58"/>
        <v>284</v>
      </c>
      <c r="B303" s="156" t="s">
        <v>58</v>
      </c>
      <c r="C303" s="159" t="s">
        <v>369</v>
      </c>
      <c r="D303" s="63">
        <v>208</v>
      </c>
      <c r="E303" s="190">
        <f t="shared" si="57"/>
        <v>4.8614259871265699E-4</v>
      </c>
      <c r="F303" s="184">
        <f t="shared" si="59"/>
        <v>0.88622860855704488</v>
      </c>
      <c r="G303" s="23"/>
      <c r="H303" s="136"/>
      <c r="I303" s="136"/>
      <c r="J303" s="136"/>
      <c r="K303" s="136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</row>
    <row r="304" spans="1:75" ht="18.75" customHeight="1">
      <c r="A304" s="155">
        <f t="shared" si="58"/>
        <v>285</v>
      </c>
      <c r="B304" s="156" t="s">
        <v>72</v>
      </c>
      <c r="C304" s="159" t="s">
        <v>281</v>
      </c>
      <c r="D304" s="63">
        <v>207</v>
      </c>
      <c r="E304" s="190">
        <f t="shared" si="57"/>
        <v>4.8380537468038461E-4</v>
      </c>
      <c r="F304" s="184">
        <f t="shared" si="59"/>
        <v>0.88671241393172529</v>
      </c>
      <c r="G304" s="23"/>
      <c r="H304" s="136"/>
      <c r="I304" s="136"/>
      <c r="J304" s="136"/>
      <c r="K304" s="136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</row>
    <row r="305" spans="1:75" ht="18.75" customHeight="1">
      <c r="A305" s="155">
        <f t="shared" si="58"/>
        <v>286</v>
      </c>
      <c r="B305" s="156" t="s">
        <v>52</v>
      </c>
      <c r="C305" s="159" t="s">
        <v>436</v>
      </c>
      <c r="D305" s="63">
        <v>207</v>
      </c>
      <c r="E305" s="190">
        <f t="shared" si="57"/>
        <v>4.8380537468038461E-4</v>
      </c>
      <c r="F305" s="184">
        <f t="shared" si="59"/>
        <v>0.88719621930640569</v>
      </c>
      <c r="G305" s="23"/>
      <c r="H305" s="136"/>
      <c r="I305" s="136"/>
      <c r="J305" s="136"/>
      <c r="K305" s="136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</row>
    <row r="306" spans="1:75" ht="18.75" customHeight="1">
      <c r="A306" s="155">
        <f t="shared" si="58"/>
        <v>287</v>
      </c>
      <c r="B306" s="156" t="s">
        <v>64</v>
      </c>
      <c r="C306" s="159" t="s">
        <v>1736</v>
      </c>
      <c r="D306" s="63">
        <v>207</v>
      </c>
      <c r="E306" s="190">
        <f t="shared" si="57"/>
        <v>4.8380537468038461E-4</v>
      </c>
      <c r="F306" s="184">
        <f t="shared" si="59"/>
        <v>0.88768002468108609</v>
      </c>
      <c r="G306" s="23"/>
      <c r="H306" s="136"/>
      <c r="I306" s="136"/>
      <c r="J306" s="136"/>
      <c r="K306" s="136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</row>
    <row r="307" spans="1:75" ht="18.75" customHeight="1">
      <c r="A307" s="155">
        <f t="shared" si="58"/>
        <v>288</v>
      </c>
      <c r="B307" s="156" t="s">
        <v>52</v>
      </c>
      <c r="C307" s="159" t="s">
        <v>1735</v>
      </c>
      <c r="D307" s="63">
        <v>206</v>
      </c>
      <c r="E307" s="190">
        <f t="shared" si="57"/>
        <v>4.8146815064811224E-4</v>
      </c>
      <c r="F307" s="184">
        <f t="shared" si="59"/>
        <v>0.88816149283173418</v>
      </c>
      <c r="G307" s="23"/>
      <c r="H307" s="136"/>
      <c r="I307" s="136"/>
      <c r="J307" s="136"/>
      <c r="K307" s="136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</row>
    <row r="308" spans="1:75" ht="18.75" customHeight="1">
      <c r="A308" s="155">
        <f t="shared" si="58"/>
        <v>289</v>
      </c>
      <c r="B308" s="156" t="s">
        <v>58</v>
      </c>
      <c r="C308" s="159" t="s">
        <v>1649</v>
      </c>
      <c r="D308" s="63">
        <v>205</v>
      </c>
      <c r="E308" s="190">
        <f t="shared" si="57"/>
        <v>4.7913092661583986E-4</v>
      </c>
      <c r="F308" s="184">
        <f t="shared" si="59"/>
        <v>0.88864062375835007</v>
      </c>
      <c r="G308" s="23"/>
      <c r="H308" s="136"/>
      <c r="I308" s="136"/>
      <c r="J308" s="136"/>
      <c r="K308" s="136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</row>
    <row r="309" spans="1:75" ht="18.75" customHeight="1">
      <c r="A309" s="155">
        <f t="shared" si="58"/>
        <v>290</v>
      </c>
      <c r="B309" s="156" t="s">
        <v>56</v>
      </c>
      <c r="C309" s="159" t="s">
        <v>276</v>
      </c>
      <c r="D309" s="63">
        <v>205</v>
      </c>
      <c r="E309" s="190">
        <f t="shared" si="57"/>
        <v>4.7913092661583986E-4</v>
      </c>
      <c r="F309" s="184">
        <f t="shared" si="59"/>
        <v>0.88911975468496596</v>
      </c>
      <c r="G309" s="23"/>
      <c r="H309" s="136"/>
      <c r="I309" s="136"/>
      <c r="J309" s="136"/>
      <c r="K309" s="136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</row>
    <row r="310" spans="1:75" ht="18.75" customHeight="1">
      <c r="A310" s="155">
        <f t="shared" si="58"/>
        <v>291</v>
      </c>
      <c r="B310" s="156" t="s">
        <v>58</v>
      </c>
      <c r="C310" s="159" t="s">
        <v>304</v>
      </c>
      <c r="D310" s="63">
        <v>204</v>
      </c>
      <c r="E310" s="190">
        <f t="shared" si="57"/>
        <v>4.7679370258356743E-4</v>
      </c>
      <c r="F310" s="184">
        <f t="shared" si="59"/>
        <v>0.88959654838754953</v>
      </c>
      <c r="G310" s="23"/>
      <c r="H310" s="136"/>
      <c r="I310" s="136"/>
      <c r="J310" s="136"/>
      <c r="K310" s="136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</row>
    <row r="311" spans="1:75" ht="18.75" customHeight="1">
      <c r="A311" s="155">
        <f t="shared" si="58"/>
        <v>292</v>
      </c>
      <c r="B311" s="156" t="s">
        <v>917</v>
      </c>
      <c r="C311" s="159" t="s">
        <v>1667</v>
      </c>
      <c r="D311" s="63">
        <v>204</v>
      </c>
      <c r="E311" s="190">
        <f t="shared" si="57"/>
        <v>4.7679370258356743E-4</v>
      </c>
      <c r="F311" s="184">
        <f t="shared" si="59"/>
        <v>0.89007334209013311</v>
      </c>
      <c r="G311" s="23"/>
      <c r="H311" s="136"/>
      <c r="I311" s="136"/>
      <c r="J311" s="136"/>
      <c r="K311" s="136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</row>
    <row r="312" spans="1:75" ht="18.75" customHeight="1">
      <c r="A312" s="155">
        <f t="shared" si="58"/>
        <v>293</v>
      </c>
      <c r="B312" s="156" t="s">
        <v>72</v>
      </c>
      <c r="C312" s="159" t="s">
        <v>340</v>
      </c>
      <c r="D312" s="63">
        <v>204</v>
      </c>
      <c r="E312" s="190">
        <f t="shared" si="57"/>
        <v>4.7679370258356743E-4</v>
      </c>
      <c r="F312" s="184">
        <f t="shared" si="59"/>
        <v>0.89055013579271669</v>
      </c>
      <c r="G312" s="23"/>
      <c r="H312" s="136"/>
      <c r="I312" s="136"/>
      <c r="J312" s="136"/>
      <c r="K312" s="136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</row>
    <row r="313" spans="1:75" ht="18.75" customHeight="1">
      <c r="A313" s="155">
        <f t="shared" si="58"/>
        <v>294</v>
      </c>
      <c r="B313" s="156" t="s">
        <v>61</v>
      </c>
      <c r="C313" s="159" t="s">
        <v>479</v>
      </c>
      <c r="D313" s="63">
        <v>203</v>
      </c>
      <c r="E313" s="190">
        <f t="shared" si="57"/>
        <v>4.7445647855129505E-4</v>
      </c>
      <c r="F313" s="184">
        <f t="shared" si="59"/>
        <v>0.89102459227126796</v>
      </c>
      <c r="G313" s="23"/>
      <c r="H313" s="136"/>
      <c r="I313" s="136"/>
      <c r="J313" s="136"/>
      <c r="K313" s="136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</row>
    <row r="314" spans="1:75" ht="18.75" customHeight="1">
      <c r="A314" s="155">
        <f t="shared" si="58"/>
        <v>295</v>
      </c>
      <c r="B314" s="156" t="s">
        <v>56</v>
      </c>
      <c r="C314" s="159" t="s">
        <v>1695</v>
      </c>
      <c r="D314" s="63">
        <v>203</v>
      </c>
      <c r="E314" s="190">
        <f t="shared" si="57"/>
        <v>4.7445647855129505E-4</v>
      </c>
      <c r="F314" s="184">
        <f t="shared" si="59"/>
        <v>0.89149904874981922</v>
      </c>
      <c r="G314" s="23"/>
      <c r="H314" s="136"/>
      <c r="I314" s="136"/>
      <c r="J314" s="136"/>
      <c r="K314" s="136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</row>
    <row r="315" spans="1:75" ht="18.75" customHeight="1">
      <c r="A315" s="155">
        <f t="shared" si="58"/>
        <v>296</v>
      </c>
      <c r="B315" s="156" t="s">
        <v>61</v>
      </c>
      <c r="C315" s="159" t="s">
        <v>484</v>
      </c>
      <c r="D315" s="63">
        <v>202</v>
      </c>
      <c r="E315" s="190">
        <f t="shared" si="57"/>
        <v>4.7211925451902268E-4</v>
      </c>
      <c r="F315" s="184">
        <f t="shared" si="59"/>
        <v>0.89197116800433829</v>
      </c>
      <c r="G315" s="23"/>
      <c r="H315" s="136"/>
      <c r="I315" s="136"/>
      <c r="J315" s="136"/>
      <c r="K315" s="136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</row>
    <row r="316" spans="1:75" ht="18.75" customHeight="1">
      <c r="A316" s="155">
        <f t="shared" si="58"/>
        <v>297</v>
      </c>
      <c r="B316" s="156" t="s">
        <v>72</v>
      </c>
      <c r="C316" s="159" t="s">
        <v>1814</v>
      </c>
      <c r="D316" s="63">
        <v>202</v>
      </c>
      <c r="E316" s="190">
        <f t="shared" si="57"/>
        <v>4.7211925451902268E-4</v>
      </c>
      <c r="F316" s="184">
        <f t="shared" si="59"/>
        <v>0.89244328725885735</v>
      </c>
      <c r="G316" s="23"/>
      <c r="H316" s="136"/>
      <c r="I316" s="136"/>
      <c r="J316" s="136"/>
      <c r="K316" s="136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</row>
    <row r="317" spans="1:75" ht="18.75" customHeight="1">
      <c r="A317" s="155">
        <f t="shared" si="58"/>
        <v>298</v>
      </c>
      <c r="B317" s="156" t="s">
        <v>64</v>
      </c>
      <c r="C317" s="159" t="s">
        <v>1487</v>
      </c>
      <c r="D317" s="63">
        <v>199</v>
      </c>
      <c r="E317" s="190">
        <f t="shared" si="57"/>
        <v>4.6510758242220549E-4</v>
      </c>
      <c r="F317" s="184">
        <f t="shared" si="59"/>
        <v>0.8929083948412796</v>
      </c>
      <c r="G317" s="23"/>
      <c r="H317" s="136"/>
      <c r="I317" s="136"/>
      <c r="J317" s="136"/>
      <c r="K317" s="136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</row>
    <row r="318" spans="1:75" ht="18.75" customHeight="1">
      <c r="A318" s="155">
        <f t="shared" si="58"/>
        <v>299</v>
      </c>
      <c r="B318" s="156" t="s">
        <v>61</v>
      </c>
      <c r="C318" s="159" t="s">
        <v>1553</v>
      </c>
      <c r="D318" s="63">
        <v>199</v>
      </c>
      <c r="E318" s="190">
        <f t="shared" si="57"/>
        <v>4.6510758242220549E-4</v>
      </c>
      <c r="F318" s="184">
        <f t="shared" si="59"/>
        <v>0.89337350242370184</v>
      </c>
      <c r="G318" s="23"/>
      <c r="H318" s="136"/>
      <c r="I318" s="136"/>
      <c r="J318" s="136"/>
      <c r="K318" s="136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</row>
    <row r="319" spans="1:75" ht="18.75" customHeight="1">
      <c r="A319" s="155">
        <f t="shared" si="58"/>
        <v>300</v>
      </c>
      <c r="B319" s="156" t="s">
        <v>72</v>
      </c>
      <c r="C319" s="159" t="s">
        <v>392</v>
      </c>
      <c r="D319" s="63">
        <v>198</v>
      </c>
      <c r="E319" s="190">
        <f t="shared" si="57"/>
        <v>4.6277035838993312E-4</v>
      </c>
      <c r="F319" s="184">
        <f t="shared" si="59"/>
        <v>0.89383627278209177</v>
      </c>
      <c r="G319" s="23"/>
      <c r="H319" s="136"/>
      <c r="I319" s="136"/>
      <c r="J319" s="136"/>
      <c r="K319" s="136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</row>
    <row r="320" spans="1:75" ht="18.75" customHeight="1">
      <c r="A320" s="155">
        <f t="shared" si="58"/>
        <v>301</v>
      </c>
      <c r="B320" s="156" t="s">
        <v>56</v>
      </c>
      <c r="C320" s="159" t="s">
        <v>378</v>
      </c>
      <c r="D320" s="63">
        <v>197</v>
      </c>
      <c r="E320" s="190">
        <f t="shared" si="57"/>
        <v>4.6043313435766074E-4</v>
      </c>
      <c r="F320" s="184">
        <f t="shared" si="59"/>
        <v>0.89429670591644939</v>
      </c>
      <c r="G320" s="23"/>
      <c r="H320" s="136"/>
      <c r="I320" s="136"/>
      <c r="J320" s="136"/>
      <c r="K320" s="136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</row>
    <row r="321" spans="1:75" ht="18.75" customHeight="1">
      <c r="A321" s="155">
        <f t="shared" si="58"/>
        <v>302</v>
      </c>
      <c r="B321" s="156" t="s">
        <v>58</v>
      </c>
      <c r="C321" s="159" t="s">
        <v>350</v>
      </c>
      <c r="D321" s="63">
        <v>197</v>
      </c>
      <c r="E321" s="190">
        <f t="shared" si="57"/>
        <v>4.6043313435766074E-4</v>
      </c>
      <c r="F321" s="184">
        <f t="shared" si="59"/>
        <v>0.894757139050807</v>
      </c>
      <c r="G321" s="23"/>
      <c r="H321" s="136"/>
      <c r="I321" s="136"/>
      <c r="J321" s="136"/>
      <c r="K321" s="136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</row>
    <row r="322" spans="1:75" ht="18.75" customHeight="1">
      <c r="A322" s="155">
        <f t="shared" si="58"/>
        <v>303</v>
      </c>
      <c r="B322" s="156" t="s">
        <v>917</v>
      </c>
      <c r="C322" s="159" t="s">
        <v>1499</v>
      </c>
      <c r="D322" s="63">
        <v>196</v>
      </c>
      <c r="E322" s="190">
        <f t="shared" si="57"/>
        <v>4.5809591032538831E-4</v>
      </c>
      <c r="F322" s="184">
        <f t="shared" si="59"/>
        <v>0.89521523496113242</v>
      </c>
      <c r="G322" s="23"/>
      <c r="H322" s="136"/>
      <c r="I322" s="136"/>
      <c r="J322" s="136"/>
      <c r="K322" s="136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</row>
    <row r="323" spans="1:75" ht="18.75" customHeight="1">
      <c r="A323" s="155">
        <f t="shared" si="58"/>
        <v>304</v>
      </c>
      <c r="B323" s="156" t="s">
        <v>61</v>
      </c>
      <c r="C323" s="159" t="s">
        <v>1585</v>
      </c>
      <c r="D323" s="63">
        <v>195</v>
      </c>
      <c r="E323" s="190">
        <f t="shared" si="57"/>
        <v>4.5575868629311593E-4</v>
      </c>
      <c r="F323" s="184">
        <f t="shared" si="59"/>
        <v>0.89567099364742553</v>
      </c>
      <c r="G323" s="23"/>
      <c r="H323" s="136"/>
      <c r="I323" s="136"/>
      <c r="J323" s="136"/>
      <c r="K323" s="136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</row>
    <row r="324" spans="1:75" ht="18.75" customHeight="1">
      <c r="A324" s="155">
        <f t="shared" si="58"/>
        <v>305</v>
      </c>
      <c r="B324" s="156" t="s">
        <v>917</v>
      </c>
      <c r="C324" s="159" t="s">
        <v>312</v>
      </c>
      <c r="D324" s="63">
        <v>195</v>
      </c>
      <c r="E324" s="190">
        <f t="shared" si="57"/>
        <v>4.5575868629311593E-4</v>
      </c>
      <c r="F324" s="184">
        <f t="shared" si="59"/>
        <v>0.89612675233371863</v>
      </c>
      <c r="G324" s="23"/>
      <c r="H324" s="136"/>
      <c r="I324" s="136"/>
      <c r="J324" s="136"/>
      <c r="K324" s="136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</row>
    <row r="325" spans="1:75" ht="18.75" customHeight="1">
      <c r="A325" s="155">
        <f t="shared" si="58"/>
        <v>306</v>
      </c>
      <c r="B325" s="156" t="s">
        <v>72</v>
      </c>
      <c r="C325" s="159" t="s">
        <v>1691</v>
      </c>
      <c r="D325" s="63">
        <v>195</v>
      </c>
      <c r="E325" s="190">
        <f t="shared" si="57"/>
        <v>4.5575868629311593E-4</v>
      </c>
      <c r="F325" s="184">
        <f t="shared" si="59"/>
        <v>0.89658251102001174</v>
      </c>
      <c r="G325" s="23"/>
      <c r="H325" s="136"/>
      <c r="I325" s="136"/>
      <c r="J325" s="136"/>
      <c r="K325" s="136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</row>
    <row r="326" spans="1:75" ht="18.75" customHeight="1">
      <c r="A326" s="155">
        <f t="shared" si="58"/>
        <v>307</v>
      </c>
      <c r="B326" s="156" t="s">
        <v>917</v>
      </c>
      <c r="C326" s="159" t="s">
        <v>1677</v>
      </c>
      <c r="D326" s="63">
        <v>193</v>
      </c>
      <c r="E326" s="190">
        <f t="shared" si="57"/>
        <v>4.5108423822857118E-4</v>
      </c>
      <c r="F326" s="184">
        <f t="shared" si="59"/>
        <v>0.89703359525824033</v>
      </c>
      <c r="G326" s="23"/>
      <c r="H326" s="136"/>
      <c r="I326" s="136"/>
      <c r="J326" s="136"/>
      <c r="K326" s="136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</row>
    <row r="327" spans="1:75" ht="18.75" customHeight="1">
      <c r="A327" s="155">
        <f t="shared" si="58"/>
        <v>308</v>
      </c>
      <c r="B327" s="156" t="s">
        <v>58</v>
      </c>
      <c r="C327" s="159" t="s">
        <v>357</v>
      </c>
      <c r="D327" s="63">
        <v>191</v>
      </c>
      <c r="E327" s="190">
        <f t="shared" si="57"/>
        <v>4.4640979016402637E-4</v>
      </c>
      <c r="F327" s="184">
        <f t="shared" si="59"/>
        <v>0.89748000504840442</v>
      </c>
      <c r="G327" s="23"/>
      <c r="H327" s="136"/>
      <c r="I327" s="136"/>
      <c r="J327" s="136"/>
      <c r="K327" s="136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</row>
    <row r="328" spans="1:75" ht="18.75" customHeight="1">
      <c r="A328" s="155">
        <f t="shared" si="58"/>
        <v>309</v>
      </c>
      <c r="B328" s="156" t="s">
        <v>52</v>
      </c>
      <c r="C328" s="159" t="s">
        <v>370</v>
      </c>
      <c r="D328" s="63">
        <v>191</v>
      </c>
      <c r="E328" s="190">
        <f t="shared" si="57"/>
        <v>4.4640979016402637E-4</v>
      </c>
      <c r="F328" s="184">
        <f t="shared" si="59"/>
        <v>0.8979264148385685</v>
      </c>
      <c r="G328" s="23"/>
      <c r="H328" s="136"/>
      <c r="I328" s="136"/>
      <c r="J328" s="136"/>
      <c r="K328" s="136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</row>
    <row r="329" spans="1:75" ht="18.75" customHeight="1">
      <c r="A329" s="155">
        <f t="shared" si="58"/>
        <v>310</v>
      </c>
      <c r="B329" s="156" t="s">
        <v>58</v>
      </c>
      <c r="C329" s="159" t="s">
        <v>341</v>
      </c>
      <c r="D329" s="63">
        <v>191</v>
      </c>
      <c r="E329" s="190">
        <f t="shared" si="57"/>
        <v>4.4640979016402637E-4</v>
      </c>
      <c r="F329" s="184">
        <f t="shared" si="59"/>
        <v>0.89837282462873258</v>
      </c>
      <c r="G329" s="23"/>
      <c r="H329" s="136"/>
      <c r="I329" s="136"/>
      <c r="J329" s="136"/>
      <c r="K329" s="136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</row>
    <row r="330" spans="1:75" ht="18.75" customHeight="1">
      <c r="A330" s="155">
        <f t="shared" si="58"/>
        <v>311</v>
      </c>
      <c r="B330" s="156" t="s">
        <v>56</v>
      </c>
      <c r="C330" s="159" t="s">
        <v>1520</v>
      </c>
      <c r="D330" s="63">
        <v>190</v>
      </c>
      <c r="E330" s="190">
        <f t="shared" si="57"/>
        <v>4.44072566131754E-4</v>
      </c>
      <c r="F330" s="184">
        <f t="shared" si="59"/>
        <v>0.89881689719486435</v>
      </c>
      <c r="G330" s="23"/>
      <c r="H330" s="136"/>
      <c r="I330" s="136"/>
      <c r="J330" s="136"/>
      <c r="K330" s="136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</row>
    <row r="331" spans="1:75" ht="18.75" customHeight="1">
      <c r="A331" s="155">
        <f t="shared" si="58"/>
        <v>312</v>
      </c>
      <c r="B331" s="156" t="s">
        <v>58</v>
      </c>
      <c r="C331" s="159" t="s">
        <v>1767</v>
      </c>
      <c r="D331" s="63">
        <v>189</v>
      </c>
      <c r="E331" s="190">
        <f t="shared" si="57"/>
        <v>4.4173534209948162E-4</v>
      </c>
      <c r="F331" s="184">
        <f t="shared" si="59"/>
        <v>0.89925863253696381</v>
      </c>
      <c r="G331" s="23"/>
      <c r="H331" s="136"/>
      <c r="I331" s="136"/>
      <c r="J331" s="136"/>
      <c r="K331" s="136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</row>
    <row r="332" spans="1:75" ht="18.75" customHeight="1">
      <c r="A332" s="155">
        <f t="shared" si="58"/>
        <v>313</v>
      </c>
      <c r="B332" s="156" t="s">
        <v>917</v>
      </c>
      <c r="C332" s="159" t="s">
        <v>1690</v>
      </c>
      <c r="D332" s="63">
        <v>188</v>
      </c>
      <c r="E332" s="190">
        <f t="shared" si="57"/>
        <v>4.3939811806720919E-4</v>
      </c>
      <c r="F332" s="184">
        <f t="shared" si="59"/>
        <v>0.89969803065503107</v>
      </c>
      <c r="G332" s="23"/>
      <c r="H332" s="136"/>
      <c r="I332" s="136"/>
      <c r="J332" s="136"/>
      <c r="K332" s="136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</row>
    <row r="333" spans="1:75" ht="18.75" customHeight="1">
      <c r="A333" s="155">
        <f t="shared" si="58"/>
        <v>314</v>
      </c>
      <c r="B333" s="156" t="s">
        <v>72</v>
      </c>
      <c r="C333" s="159" t="s">
        <v>477</v>
      </c>
      <c r="D333" s="63">
        <v>187</v>
      </c>
      <c r="E333" s="190">
        <f t="shared" si="57"/>
        <v>4.3706089403493681E-4</v>
      </c>
      <c r="F333" s="184">
        <f t="shared" si="59"/>
        <v>0.90013509154906601</v>
      </c>
      <c r="G333" s="23"/>
      <c r="H333" s="136"/>
      <c r="I333" s="136"/>
      <c r="J333" s="136"/>
      <c r="K333" s="136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</row>
    <row r="334" spans="1:75" ht="18.75" customHeight="1">
      <c r="A334" s="155">
        <f t="shared" si="58"/>
        <v>315</v>
      </c>
      <c r="B334" s="156" t="s">
        <v>72</v>
      </c>
      <c r="C334" s="159" t="s">
        <v>1641</v>
      </c>
      <c r="D334" s="63">
        <v>184</v>
      </c>
      <c r="E334" s="190">
        <f t="shared" si="57"/>
        <v>4.3004922193811963E-4</v>
      </c>
      <c r="F334" s="184">
        <f t="shared" si="59"/>
        <v>0.90056514077100414</v>
      </c>
      <c r="G334" s="23"/>
      <c r="H334" s="136"/>
      <c r="I334" s="136"/>
      <c r="J334" s="136"/>
      <c r="K334" s="136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</row>
    <row r="335" spans="1:75" ht="18.75" customHeight="1">
      <c r="A335" s="155">
        <f t="shared" si="58"/>
        <v>316</v>
      </c>
      <c r="B335" s="156" t="s">
        <v>64</v>
      </c>
      <c r="C335" s="159" t="s">
        <v>1706</v>
      </c>
      <c r="D335" s="63">
        <v>184</v>
      </c>
      <c r="E335" s="190">
        <f t="shared" si="57"/>
        <v>4.3004922193811963E-4</v>
      </c>
      <c r="F335" s="184">
        <f t="shared" si="59"/>
        <v>0.90099518999294226</v>
      </c>
      <c r="G335" s="23"/>
      <c r="H335" s="136"/>
      <c r="I335" s="136"/>
      <c r="J335" s="136"/>
      <c r="K335" s="136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</row>
    <row r="336" spans="1:75" ht="18.75" customHeight="1">
      <c r="A336" s="155">
        <f t="shared" si="58"/>
        <v>317</v>
      </c>
      <c r="B336" s="156" t="s">
        <v>72</v>
      </c>
      <c r="C336" s="159" t="s">
        <v>1564</v>
      </c>
      <c r="D336" s="63">
        <v>181</v>
      </c>
      <c r="E336" s="190">
        <f t="shared" si="57"/>
        <v>4.230375498413025E-4</v>
      </c>
      <c r="F336" s="184">
        <f t="shared" si="59"/>
        <v>0.90141822754278356</v>
      </c>
      <c r="G336" s="23"/>
      <c r="H336" s="136"/>
      <c r="I336" s="136"/>
      <c r="J336" s="136"/>
      <c r="K336" s="136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</row>
    <row r="337" spans="1:75" ht="18.75" customHeight="1">
      <c r="A337" s="155">
        <f t="shared" si="58"/>
        <v>318</v>
      </c>
      <c r="B337" s="156" t="s">
        <v>58</v>
      </c>
      <c r="C337" s="159" t="s">
        <v>374</v>
      </c>
      <c r="D337" s="63">
        <v>181</v>
      </c>
      <c r="E337" s="190">
        <f t="shared" si="57"/>
        <v>4.230375498413025E-4</v>
      </c>
      <c r="F337" s="184">
        <f t="shared" si="59"/>
        <v>0.90184126509262486</v>
      </c>
      <c r="G337" s="23"/>
      <c r="H337" s="136"/>
      <c r="I337" s="136"/>
      <c r="J337" s="136"/>
      <c r="K337" s="136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</row>
    <row r="338" spans="1:75" ht="18.75" customHeight="1">
      <c r="A338" s="155">
        <f t="shared" si="58"/>
        <v>319</v>
      </c>
      <c r="B338" s="156" t="s">
        <v>917</v>
      </c>
      <c r="C338" s="159" t="s">
        <v>360</v>
      </c>
      <c r="D338" s="63">
        <v>180</v>
      </c>
      <c r="E338" s="190">
        <f t="shared" si="57"/>
        <v>4.2070032580903013E-4</v>
      </c>
      <c r="F338" s="184">
        <f t="shared" si="59"/>
        <v>0.90226196541843384</v>
      </c>
      <c r="G338" s="23"/>
      <c r="H338" s="136"/>
      <c r="I338" s="136"/>
      <c r="J338" s="136"/>
      <c r="K338" s="136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</row>
    <row r="339" spans="1:75" ht="18.75" customHeight="1">
      <c r="A339" s="155">
        <f t="shared" si="58"/>
        <v>320</v>
      </c>
      <c r="B339" s="156" t="s">
        <v>72</v>
      </c>
      <c r="C339" s="159" t="s">
        <v>355</v>
      </c>
      <c r="D339" s="63">
        <v>180</v>
      </c>
      <c r="E339" s="190">
        <f t="shared" si="57"/>
        <v>4.2070032580903013E-4</v>
      </c>
      <c r="F339" s="184">
        <f t="shared" si="59"/>
        <v>0.90268266574424283</v>
      </c>
      <c r="G339" s="23"/>
      <c r="H339" s="136"/>
      <c r="I339" s="136"/>
      <c r="J339" s="136"/>
      <c r="K339" s="136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</row>
    <row r="340" spans="1:75" ht="18.75" customHeight="1">
      <c r="A340" s="155">
        <f t="shared" si="58"/>
        <v>321</v>
      </c>
      <c r="B340" s="156" t="s">
        <v>61</v>
      </c>
      <c r="C340" s="159" t="s">
        <v>414</v>
      </c>
      <c r="D340" s="63">
        <v>179</v>
      </c>
      <c r="E340" s="190">
        <f t="shared" ref="E340:E403" si="60">D340/$D$873</f>
        <v>4.183631017767577E-4</v>
      </c>
      <c r="F340" s="184">
        <f t="shared" si="59"/>
        <v>0.90310102884601962</v>
      </c>
      <c r="G340" s="23"/>
      <c r="H340" s="136"/>
      <c r="I340" s="136"/>
      <c r="J340" s="136"/>
      <c r="K340" s="136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</row>
    <row r="341" spans="1:75" ht="18.75" customHeight="1">
      <c r="A341" s="155">
        <f t="shared" ref="A341:A404" si="61">A340+1</f>
        <v>322</v>
      </c>
      <c r="B341" s="156" t="s">
        <v>58</v>
      </c>
      <c r="C341" s="159" t="s">
        <v>1650</v>
      </c>
      <c r="D341" s="63">
        <v>175</v>
      </c>
      <c r="E341" s="190">
        <f t="shared" si="60"/>
        <v>4.0901420564766814E-4</v>
      </c>
      <c r="F341" s="184">
        <f t="shared" ref="F341:F404" si="62">F340+E341</f>
        <v>0.90351004305166727</v>
      </c>
      <c r="G341" s="23"/>
      <c r="H341" s="136"/>
      <c r="I341" s="136"/>
      <c r="J341" s="136"/>
      <c r="K341" s="136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</row>
    <row r="342" spans="1:75" ht="18.75" customHeight="1">
      <c r="A342" s="155">
        <f t="shared" si="61"/>
        <v>323</v>
      </c>
      <c r="B342" s="156" t="s">
        <v>52</v>
      </c>
      <c r="C342" s="159" t="s">
        <v>1515</v>
      </c>
      <c r="D342" s="63">
        <v>174</v>
      </c>
      <c r="E342" s="190">
        <f t="shared" si="60"/>
        <v>4.0667698161539576E-4</v>
      </c>
      <c r="F342" s="184">
        <f t="shared" si="62"/>
        <v>0.90391672003328272</v>
      </c>
      <c r="G342" s="23"/>
      <c r="H342" s="136"/>
      <c r="I342" s="136"/>
      <c r="J342" s="136"/>
      <c r="K342" s="136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</row>
    <row r="343" spans="1:75" ht="18.75" customHeight="1">
      <c r="A343" s="155">
        <f t="shared" si="61"/>
        <v>324</v>
      </c>
      <c r="B343" s="156" t="s">
        <v>56</v>
      </c>
      <c r="C343" s="159" t="s">
        <v>382</v>
      </c>
      <c r="D343" s="63">
        <v>174</v>
      </c>
      <c r="E343" s="190">
        <f t="shared" si="60"/>
        <v>4.0667698161539576E-4</v>
      </c>
      <c r="F343" s="184">
        <f t="shared" si="62"/>
        <v>0.90432339701489817</v>
      </c>
      <c r="G343" s="23"/>
      <c r="H343" s="136"/>
      <c r="I343" s="136"/>
      <c r="J343" s="136"/>
      <c r="K343" s="136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</row>
    <row r="344" spans="1:75" ht="18.75" customHeight="1">
      <c r="A344" s="155">
        <f t="shared" si="61"/>
        <v>325</v>
      </c>
      <c r="B344" s="156" t="s">
        <v>52</v>
      </c>
      <c r="C344" s="159" t="s">
        <v>1618</v>
      </c>
      <c r="D344" s="63">
        <v>174</v>
      </c>
      <c r="E344" s="190">
        <f t="shared" si="60"/>
        <v>4.0667698161539576E-4</v>
      </c>
      <c r="F344" s="184">
        <f t="shared" si="62"/>
        <v>0.90473007399651362</v>
      </c>
      <c r="G344" s="23"/>
      <c r="H344" s="136"/>
      <c r="I344" s="136"/>
      <c r="J344" s="136"/>
      <c r="K344" s="136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</row>
    <row r="345" spans="1:75" ht="18.75" customHeight="1">
      <c r="A345" s="155">
        <f t="shared" si="61"/>
        <v>326</v>
      </c>
      <c r="B345" s="156" t="s">
        <v>58</v>
      </c>
      <c r="C345" s="159" t="s">
        <v>375</v>
      </c>
      <c r="D345" s="63">
        <v>174</v>
      </c>
      <c r="E345" s="190">
        <f t="shared" si="60"/>
        <v>4.0667698161539576E-4</v>
      </c>
      <c r="F345" s="184">
        <f t="shared" si="62"/>
        <v>0.90513675097812907</v>
      </c>
      <c r="G345" s="23"/>
      <c r="H345" s="136"/>
      <c r="I345" s="136"/>
      <c r="J345" s="136"/>
      <c r="K345" s="136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</row>
    <row r="346" spans="1:75" ht="18.75" customHeight="1">
      <c r="A346" s="155">
        <f t="shared" si="61"/>
        <v>327</v>
      </c>
      <c r="B346" s="156" t="s">
        <v>64</v>
      </c>
      <c r="C346" s="159" t="s">
        <v>380</v>
      </c>
      <c r="D346" s="63">
        <v>171</v>
      </c>
      <c r="E346" s="190">
        <f t="shared" si="60"/>
        <v>3.9966530951857858E-4</v>
      </c>
      <c r="F346" s="184">
        <f t="shared" si="62"/>
        <v>0.90553641628764769</v>
      </c>
      <c r="G346" s="23"/>
      <c r="H346" s="136"/>
      <c r="I346" s="136"/>
      <c r="J346" s="136"/>
      <c r="K346" s="136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</row>
    <row r="347" spans="1:75" ht="18.75" customHeight="1">
      <c r="A347" s="155">
        <f t="shared" si="61"/>
        <v>328</v>
      </c>
      <c r="B347" s="156" t="s">
        <v>72</v>
      </c>
      <c r="C347" s="159" t="s">
        <v>351</v>
      </c>
      <c r="D347" s="63">
        <v>171</v>
      </c>
      <c r="E347" s="190">
        <f t="shared" si="60"/>
        <v>3.9966530951857858E-4</v>
      </c>
      <c r="F347" s="184">
        <f t="shared" si="62"/>
        <v>0.90593608159716632</v>
      </c>
      <c r="G347" s="23"/>
      <c r="H347" s="136"/>
      <c r="I347" s="136"/>
      <c r="J347" s="136"/>
      <c r="K347" s="136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</row>
    <row r="348" spans="1:75" ht="18.75" customHeight="1">
      <c r="A348" s="155">
        <f t="shared" si="61"/>
        <v>329</v>
      </c>
      <c r="B348" s="156" t="s">
        <v>72</v>
      </c>
      <c r="C348" s="159" t="s">
        <v>410</v>
      </c>
      <c r="D348" s="63">
        <v>171</v>
      </c>
      <c r="E348" s="190">
        <f t="shared" si="60"/>
        <v>3.9966530951857858E-4</v>
      </c>
      <c r="F348" s="184">
        <f t="shared" si="62"/>
        <v>0.90633574690668495</v>
      </c>
      <c r="G348" s="23"/>
      <c r="H348" s="136"/>
      <c r="I348" s="136"/>
      <c r="J348" s="136"/>
      <c r="K348" s="136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</row>
    <row r="349" spans="1:75" ht="18.75" customHeight="1">
      <c r="A349" s="155">
        <f t="shared" si="61"/>
        <v>330</v>
      </c>
      <c r="B349" s="156" t="s">
        <v>72</v>
      </c>
      <c r="C349" s="159" t="s">
        <v>1754</v>
      </c>
      <c r="D349" s="63">
        <v>171</v>
      </c>
      <c r="E349" s="190">
        <f t="shared" si="60"/>
        <v>3.9966530951857858E-4</v>
      </c>
      <c r="F349" s="184">
        <f t="shared" si="62"/>
        <v>0.90673541221620357</v>
      </c>
      <c r="G349" s="23"/>
      <c r="H349" s="136"/>
      <c r="I349" s="136"/>
      <c r="J349" s="136"/>
      <c r="K349" s="136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</row>
    <row r="350" spans="1:75" ht="18.75" customHeight="1">
      <c r="A350" s="155">
        <f t="shared" si="61"/>
        <v>331</v>
      </c>
      <c r="B350" s="156" t="s">
        <v>72</v>
      </c>
      <c r="C350" s="159" t="s">
        <v>373</v>
      </c>
      <c r="D350" s="63">
        <v>170</v>
      </c>
      <c r="E350" s="190">
        <f t="shared" si="60"/>
        <v>3.973280854863062E-4</v>
      </c>
      <c r="F350" s="184">
        <f t="shared" si="62"/>
        <v>0.90713274030168989</v>
      </c>
      <c r="G350" s="23"/>
      <c r="H350" s="136"/>
      <c r="I350" s="136"/>
      <c r="J350" s="136"/>
      <c r="K350" s="136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</row>
    <row r="351" spans="1:75" ht="18.75" customHeight="1">
      <c r="A351" s="155">
        <f t="shared" si="61"/>
        <v>332</v>
      </c>
      <c r="B351" s="156" t="s">
        <v>64</v>
      </c>
      <c r="C351" s="159" t="s">
        <v>1678</v>
      </c>
      <c r="D351" s="63">
        <v>169</v>
      </c>
      <c r="E351" s="190">
        <f t="shared" si="60"/>
        <v>3.9499086145403382E-4</v>
      </c>
      <c r="F351" s="184">
        <f t="shared" si="62"/>
        <v>0.90752773116314389</v>
      </c>
      <c r="G351" s="23"/>
      <c r="H351" s="136"/>
      <c r="I351" s="136"/>
      <c r="J351" s="136"/>
      <c r="K351" s="136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</row>
    <row r="352" spans="1:75" ht="18.75" customHeight="1">
      <c r="A352" s="155">
        <f t="shared" si="61"/>
        <v>333</v>
      </c>
      <c r="B352" s="156" t="s">
        <v>72</v>
      </c>
      <c r="C352" s="159" t="s">
        <v>356</v>
      </c>
      <c r="D352" s="63">
        <v>168</v>
      </c>
      <c r="E352" s="190">
        <f t="shared" si="60"/>
        <v>3.9265363742176145E-4</v>
      </c>
      <c r="F352" s="184">
        <f t="shared" si="62"/>
        <v>0.90792038480056569</v>
      </c>
      <c r="G352" s="23"/>
      <c r="H352" s="136"/>
      <c r="I352" s="136"/>
      <c r="J352" s="136"/>
      <c r="K352" s="136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</row>
    <row r="353" spans="1:75" ht="18.75" customHeight="1">
      <c r="A353" s="155">
        <f t="shared" si="61"/>
        <v>334</v>
      </c>
      <c r="B353" s="156" t="s">
        <v>52</v>
      </c>
      <c r="C353" s="159" t="s">
        <v>1562</v>
      </c>
      <c r="D353" s="63">
        <v>167</v>
      </c>
      <c r="E353" s="190">
        <f t="shared" si="60"/>
        <v>3.9031641338948902E-4</v>
      </c>
      <c r="F353" s="184">
        <f t="shared" si="62"/>
        <v>0.90831070121395519</v>
      </c>
      <c r="G353" s="23"/>
      <c r="H353" s="136"/>
      <c r="I353" s="136"/>
      <c r="J353" s="136"/>
      <c r="K353" s="136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</row>
    <row r="354" spans="1:75" ht="18.75" customHeight="1">
      <c r="A354" s="155">
        <f t="shared" si="61"/>
        <v>335</v>
      </c>
      <c r="B354" s="156" t="s">
        <v>52</v>
      </c>
      <c r="C354" s="159" t="s">
        <v>353</v>
      </c>
      <c r="D354" s="63">
        <v>167</v>
      </c>
      <c r="E354" s="190">
        <f t="shared" si="60"/>
        <v>3.9031641338948902E-4</v>
      </c>
      <c r="F354" s="184">
        <f t="shared" si="62"/>
        <v>0.90870101762734468</v>
      </c>
      <c r="G354" s="23"/>
      <c r="H354" s="136"/>
      <c r="I354" s="136"/>
      <c r="J354" s="136"/>
      <c r="K354" s="136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</row>
    <row r="355" spans="1:75" ht="18.75" customHeight="1">
      <c r="A355" s="155">
        <f t="shared" si="61"/>
        <v>336</v>
      </c>
      <c r="B355" s="156" t="s">
        <v>64</v>
      </c>
      <c r="C355" s="159" t="s">
        <v>405</v>
      </c>
      <c r="D355" s="63">
        <v>167</v>
      </c>
      <c r="E355" s="190">
        <f t="shared" si="60"/>
        <v>3.9031641338948902E-4</v>
      </c>
      <c r="F355" s="184">
        <f t="shared" si="62"/>
        <v>0.90909133404073417</v>
      </c>
      <c r="G355" s="23"/>
      <c r="H355" s="136"/>
      <c r="I355" s="136"/>
      <c r="J355" s="136"/>
      <c r="K355" s="136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</row>
    <row r="356" spans="1:75" ht="18.75" customHeight="1">
      <c r="A356" s="155">
        <f t="shared" si="61"/>
        <v>337</v>
      </c>
      <c r="B356" s="156" t="s">
        <v>52</v>
      </c>
      <c r="C356" s="159" t="s">
        <v>1681</v>
      </c>
      <c r="D356" s="63">
        <v>167</v>
      </c>
      <c r="E356" s="190">
        <f t="shared" si="60"/>
        <v>3.9031641338948902E-4</v>
      </c>
      <c r="F356" s="184">
        <f t="shared" si="62"/>
        <v>0.90948165045412366</v>
      </c>
      <c r="G356" s="23"/>
      <c r="H356" s="136"/>
      <c r="I356" s="136"/>
      <c r="J356" s="136"/>
      <c r="K356" s="136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</row>
    <row r="357" spans="1:75" ht="18.75" customHeight="1">
      <c r="A357" s="155">
        <f t="shared" si="61"/>
        <v>338</v>
      </c>
      <c r="B357" s="156" t="s">
        <v>52</v>
      </c>
      <c r="C357" s="159" t="s">
        <v>416</v>
      </c>
      <c r="D357" s="63">
        <v>166</v>
      </c>
      <c r="E357" s="190">
        <f t="shared" si="60"/>
        <v>3.8797918935721664E-4</v>
      </c>
      <c r="F357" s="184">
        <f t="shared" si="62"/>
        <v>0.90986962964348084</v>
      </c>
      <c r="G357" s="23"/>
      <c r="H357" s="136"/>
      <c r="I357" s="136"/>
      <c r="J357" s="136"/>
      <c r="K357" s="136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</row>
    <row r="358" spans="1:75" ht="18.75" customHeight="1">
      <c r="A358" s="155">
        <f t="shared" si="61"/>
        <v>339</v>
      </c>
      <c r="B358" s="156" t="s">
        <v>58</v>
      </c>
      <c r="C358" s="159" t="s">
        <v>1580</v>
      </c>
      <c r="D358" s="63">
        <v>166</v>
      </c>
      <c r="E358" s="190">
        <f t="shared" si="60"/>
        <v>3.8797918935721664E-4</v>
      </c>
      <c r="F358" s="184">
        <f t="shared" si="62"/>
        <v>0.91025760883283802</v>
      </c>
      <c r="G358" s="23"/>
      <c r="H358" s="136"/>
      <c r="I358" s="136"/>
      <c r="J358" s="136"/>
      <c r="K358" s="136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</row>
    <row r="359" spans="1:75" ht="18.75" customHeight="1">
      <c r="A359" s="155">
        <f t="shared" si="61"/>
        <v>340</v>
      </c>
      <c r="B359" s="156" t="s">
        <v>72</v>
      </c>
      <c r="C359" s="159" t="s">
        <v>364</v>
      </c>
      <c r="D359" s="63">
        <v>165</v>
      </c>
      <c r="E359" s="190">
        <f t="shared" si="60"/>
        <v>3.8564196532494426E-4</v>
      </c>
      <c r="F359" s="184">
        <f t="shared" si="62"/>
        <v>0.910643250798163</v>
      </c>
      <c r="G359" s="23"/>
      <c r="H359" s="136"/>
      <c r="I359" s="136"/>
      <c r="J359" s="136"/>
      <c r="K359" s="136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</row>
    <row r="360" spans="1:75" ht="18.75" customHeight="1">
      <c r="A360" s="155">
        <f t="shared" si="61"/>
        <v>341</v>
      </c>
      <c r="B360" s="156" t="s">
        <v>61</v>
      </c>
      <c r="C360" s="159" t="s">
        <v>1810</v>
      </c>
      <c r="D360" s="63">
        <v>165</v>
      </c>
      <c r="E360" s="190">
        <f t="shared" si="60"/>
        <v>3.8564196532494426E-4</v>
      </c>
      <c r="F360" s="184">
        <f t="shared" si="62"/>
        <v>0.91102889276348797</v>
      </c>
      <c r="G360" s="23"/>
      <c r="H360" s="136"/>
      <c r="I360" s="136"/>
      <c r="J360" s="136"/>
      <c r="K360" s="136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</row>
    <row r="361" spans="1:75" ht="18.75" customHeight="1">
      <c r="A361" s="155">
        <f t="shared" si="61"/>
        <v>342</v>
      </c>
      <c r="B361" s="156" t="s">
        <v>72</v>
      </c>
      <c r="C361" s="159" t="s">
        <v>1722</v>
      </c>
      <c r="D361" s="63">
        <v>164</v>
      </c>
      <c r="E361" s="190">
        <f t="shared" si="60"/>
        <v>3.8330474129267189E-4</v>
      </c>
      <c r="F361" s="184">
        <f t="shared" si="62"/>
        <v>0.91141219750478064</v>
      </c>
      <c r="G361" s="23"/>
      <c r="H361" s="136"/>
      <c r="I361" s="136"/>
      <c r="J361" s="136"/>
      <c r="K361" s="136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</row>
    <row r="362" spans="1:75" ht="18.75" customHeight="1">
      <c r="A362" s="155">
        <f t="shared" si="61"/>
        <v>343</v>
      </c>
      <c r="B362" s="156" t="s">
        <v>79</v>
      </c>
      <c r="C362" s="159" t="s">
        <v>1506</v>
      </c>
      <c r="D362" s="63">
        <v>163</v>
      </c>
      <c r="E362" s="190">
        <f t="shared" si="60"/>
        <v>3.8096751726039946E-4</v>
      </c>
      <c r="F362" s="184">
        <f t="shared" si="62"/>
        <v>0.911793165022041</v>
      </c>
      <c r="G362" s="23"/>
      <c r="H362" s="136"/>
      <c r="I362" s="136"/>
      <c r="J362" s="136"/>
      <c r="K362" s="136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</row>
    <row r="363" spans="1:75" ht="18.75" customHeight="1">
      <c r="A363" s="155">
        <f t="shared" si="61"/>
        <v>344</v>
      </c>
      <c r="B363" s="156" t="s">
        <v>72</v>
      </c>
      <c r="C363" s="159" t="s">
        <v>1542</v>
      </c>
      <c r="D363" s="63">
        <v>162</v>
      </c>
      <c r="E363" s="190">
        <f t="shared" si="60"/>
        <v>3.7863029322812708E-4</v>
      </c>
      <c r="F363" s="184">
        <f t="shared" si="62"/>
        <v>0.91217179531526915</v>
      </c>
      <c r="G363" s="23"/>
      <c r="H363" s="136"/>
      <c r="I363" s="136"/>
      <c r="J363" s="136"/>
      <c r="K363" s="136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</row>
    <row r="364" spans="1:75" ht="18.75" customHeight="1">
      <c r="A364" s="155">
        <f t="shared" si="61"/>
        <v>345</v>
      </c>
      <c r="B364" s="156" t="s">
        <v>917</v>
      </c>
      <c r="C364" s="159" t="s">
        <v>391</v>
      </c>
      <c r="D364" s="63">
        <v>162</v>
      </c>
      <c r="E364" s="190">
        <f t="shared" si="60"/>
        <v>3.7863029322812708E-4</v>
      </c>
      <c r="F364" s="184">
        <f t="shared" si="62"/>
        <v>0.91255042560849731</v>
      </c>
      <c r="G364" s="23"/>
      <c r="H364" s="136"/>
      <c r="I364" s="136"/>
      <c r="J364" s="136"/>
      <c r="K364" s="136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</row>
    <row r="365" spans="1:75" ht="18.75" customHeight="1">
      <c r="A365" s="155">
        <f t="shared" si="61"/>
        <v>346</v>
      </c>
      <c r="B365" s="156" t="s">
        <v>58</v>
      </c>
      <c r="C365" s="159" t="s">
        <v>1786</v>
      </c>
      <c r="D365" s="63">
        <v>162</v>
      </c>
      <c r="E365" s="190">
        <f t="shared" si="60"/>
        <v>3.7863029322812708E-4</v>
      </c>
      <c r="F365" s="184">
        <f t="shared" si="62"/>
        <v>0.91292905590172546</v>
      </c>
      <c r="G365" s="23"/>
      <c r="H365" s="136"/>
      <c r="I365" s="136"/>
      <c r="J365" s="136"/>
      <c r="K365" s="136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</row>
    <row r="366" spans="1:75" ht="18.75" customHeight="1">
      <c r="A366" s="155">
        <f t="shared" si="61"/>
        <v>347</v>
      </c>
      <c r="B366" s="156" t="s">
        <v>64</v>
      </c>
      <c r="C366" s="159" t="s">
        <v>1815</v>
      </c>
      <c r="D366" s="63">
        <v>162</v>
      </c>
      <c r="E366" s="190">
        <f t="shared" si="60"/>
        <v>3.7863029322812708E-4</v>
      </c>
      <c r="F366" s="184">
        <f t="shared" si="62"/>
        <v>0.91330768619495362</v>
      </c>
      <c r="G366" s="23"/>
      <c r="H366" s="136"/>
      <c r="I366" s="136"/>
      <c r="J366" s="136"/>
      <c r="K366" s="136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</row>
    <row r="367" spans="1:75" ht="18.75" customHeight="1">
      <c r="A367" s="155">
        <f t="shared" si="61"/>
        <v>348</v>
      </c>
      <c r="B367" s="156" t="s">
        <v>56</v>
      </c>
      <c r="C367" s="159" t="s">
        <v>419</v>
      </c>
      <c r="D367" s="63">
        <v>161</v>
      </c>
      <c r="E367" s="190">
        <f t="shared" si="60"/>
        <v>3.762930691958547E-4</v>
      </c>
      <c r="F367" s="184">
        <f t="shared" si="62"/>
        <v>0.91368397926414946</v>
      </c>
      <c r="G367" s="23"/>
      <c r="H367" s="136"/>
      <c r="I367" s="136"/>
      <c r="J367" s="136"/>
      <c r="K367" s="136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</row>
    <row r="368" spans="1:75" ht="18.75" customHeight="1">
      <c r="A368" s="155">
        <f t="shared" si="61"/>
        <v>349</v>
      </c>
      <c r="B368" s="156" t="s">
        <v>72</v>
      </c>
      <c r="C368" s="159" t="s">
        <v>387</v>
      </c>
      <c r="D368" s="63">
        <v>160</v>
      </c>
      <c r="E368" s="190">
        <f t="shared" si="60"/>
        <v>3.7395584516358233E-4</v>
      </c>
      <c r="F368" s="184">
        <f t="shared" si="62"/>
        <v>0.91405793510931299</v>
      </c>
      <c r="G368" s="23"/>
      <c r="H368" s="136"/>
      <c r="I368" s="136"/>
      <c r="J368" s="136"/>
      <c r="K368" s="136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</row>
    <row r="369" spans="1:75" ht="18.75" customHeight="1">
      <c r="A369" s="155">
        <f t="shared" si="61"/>
        <v>350</v>
      </c>
      <c r="B369" s="156" t="s">
        <v>917</v>
      </c>
      <c r="C369" s="159" t="s">
        <v>393</v>
      </c>
      <c r="D369" s="63">
        <v>160</v>
      </c>
      <c r="E369" s="190">
        <f t="shared" si="60"/>
        <v>3.7395584516358233E-4</v>
      </c>
      <c r="F369" s="184">
        <f t="shared" si="62"/>
        <v>0.91443189095447652</v>
      </c>
      <c r="G369" s="23"/>
      <c r="H369" s="136"/>
      <c r="I369" s="136"/>
      <c r="J369" s="136"/>
      <c r="K369" s="136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</row>
    <row r="370" spans="1:75" ht="18.75" customHeight="1">
      <c r="A370" s="155">
        <f t="shared" si="61"/>
        <v>351</v>
      </c>
      <c r="B370" s="156" t="s">
        <v>917</v>
      </c>
      <c r="C370" s="159" t="s">
        <v>1526</v>
      </c>
      <c r="D370" s="63">
        <v>159</v>
      </c>
      <c r="E370" s="190">
        <f t="shared" si="60"/>
        <v>3.716186211313099E-4</v>
      </c>
      <c r="F370" s="184">
        <f t="shared" si="62"/>
        <v>0.91480350957560785</v>
      </c>
      <c r="G370" s="23"/>
      <c r="H370" s="136"/>
      <c r="I370" s="136"/>
      <c r="J370" s="136"/>
      <c r="K370" s="136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</row>
    <row r="371" spans="1:75" ht="18.75" customHeight="1">
      <c r="A371" s="155">
        <f t="shared" si="61"/>
        <v>352</v>
      </c>
      <c r="B371" s="156" t="s">
        <v>72</v>
      </c>
      <c r="C371" s="159" t="s">
        <v>383</v>
      </c>
      <c r="D371" s="63">
        <v>159</v>
      </c>
      <c r="E371" s="190">
        <f t="shared" si="60"/>
        <v>3.716186211313099E-4</v>
      </c>
      <c r="F371" s="184">
        <f t="shared" si="62"/>
        <v>0.91517512819673918</v>
      </c>
      <c r="G371" s="23"/>
      <c r="H371" s="136"/>
      <c r="I371" s="136"/>
      <c r="J371" s="136"/>
      <c r="K371" s="136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</row>
    <row r="372" spans="1:75" ht="18.75" customHeight="1">
      <c r="A372" s="155">
        <f t="shared" si="61"/>
        <v>353</v>
      </c>
      <c r="B372" s="156" t="s">
        <v>58</v>
      </c>
      <c r="C372" s="159" t="s">
        <v>335</v>
      </c>
      <c r="D372" s="63">
        <v>159</v>
      </c>
      <c r="E372" s="190">
        <f t="shared" si="60"/>
        <v>3.716186211313099E-4</v>
      </c>
      <c r="F372" s="184">
        <f t="shared" si="62"/>
        <v>0.91554674681787052</v>
      </c>
      <c r="G372" s="23"/>
      <c r="H372" s="136"/>
      <c r="I372" s="136"/>
      <c r="J372" s="136"/>
      <c r="K372" s="136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</row>
    <row r="373" spans="1:75" ht="18.75" customHeight="1">
      <c r="A373" s="155">
        <f t="shared" si="61"/>
        <v>354</v>
      </c>
      <c r="B373" s="156" t="s">
        <v>58</v>
      </c>
      <c r="C373" s="159" t="s">
        <v>1490</v>
      </c>
      <c r="D373" s="63">
        <v>158</v>
      </c>
      <c r="E373" s="190">
        <f t="shared" si="60"/>
        <v>3.6928139709903752E-4</v>
      </c>
      <c r="F373" s="184">
        <f t="shared" si="62"/>
        <v>0.91591602821496954</v>
      </c>
      <c r="G373" s="23"/>
      <c r="H373" s="136"/>
      <c r="I373" s="136"/>
      <c r="J373" s="136"/>
      <c r="K373" s="136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</row>
    <row r="374" spans="1:75" ht="18.75" customHeight="1">
      <c r="A374" s="155">
        <f t="shared" si="61"/>
        <v>355</v>
      </c>
      <c r="B374" s="156" t="s">
        <v>72</v>
      </c>
      <c r="C374" s="159" t="s">
        <v>434</v>
      </c>
      <c r="D374" s="63">
        <v>158</v>
      </c>
      <c r="E374" s="190">
        <f t="shared" si="60"/>
        <v>3.6928139709903752E-4</v>
      </c>
      <c r="F374" s="184">
        <f t="shared" si="62"/>
        <v>0.91628530961206855</v>
      </c>
      <c r="G374" s="23"/>
      <c r="H374" s="136"/>
      <c r="I374" s="136"/>
      <c r="J374" s="136"/>
      <c r="K374" s="136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</row>
    <row r="375" spans="1:75" ht="18.75" customHeight="1">
      <c r="A375" s="155">
        <f t="shared" si="61"/>
        <v>356</v>
      </c>
      <c r="B375" s="156" t="s">
        <v>52</v>
      </c>
      <c r="C375" s="159" t="s">
        <v>354</v>
      </c>
      <c r="D375" s="63">
        <v>158</v>
      </c>
      <c r="E375" s="190">
        <f t="shared" si="60"/>
        <v>3.6928139709903752E-4</v>
      </c>
      <c r="F375" s="184">
        <f t="shared" si="62"/>
        <v>0.91665459100916757</v>
      </c>
      <c r="G375" s="23"/>
      <c r="H375" s="136"/>
      <c r="I375" s="136"/>
      <c r="J375" s="136"/>
      <c r="K375" s="136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</row>
    <row r="376" spans="1:75" ht="18.75" customHeight="1">
      <c r="A376" s="155">
        <f t="shared" si="61"/>
        <v>357</v>
      </c>
      <c r="B376" s="156" t="s">
        <v>72</v>
      </c>
      <c r="C376" s="159" t="s">
        <v>402</v>
      </c>
      <c r="D376" s="63">
        <v>157</v>
      </c>
      <c r="E376" s="190">
        <f t="shared" si="60"/>
        <v>3.6694417306676514E-4</v>
      </c>
      <c r="F376" s="184">
        <f t="shared" si="62"/>
        <v>0.91702153518223439</v>
      </c>
      <c r="G376" s="23"/>
      <c r="H376" s="136"/>
      <c r="I376" s="136"/>
      <c r="J376" s="136"/>
      <c r="K376" s="136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</row>
    <row r="377" spans="1:75" ht="18.75" customHeight="1">
      <c r="A377" s="155">
        <f t="shared" si="61"/>
        <v>358</v>
      </c>
      <c r="B377" s="156" t="s">
        <v>72</v>
      </c>
      <c r="C377" s="159" t="s">
        <v>1557</v>
      </c>
      <c r="D377" s="63">
        <v>155</v>
      </c>
      <c r="E377" s="190">
        <f t="shared" si="60"/>
        <v>3.6226972500222034E-4</v>
      </c>
      <c r="F377" s="184">
        <f t="shared" si="62"/>
        <v>0.91738380490723659</v>
      </c>
      <c r="G377" s="23"/>
      <c r="H377" s="136"/>
      <c r="I377" s="136"/>
      <c r="J377" s="136"/>
      <c r="K377" s="136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</row>
    <row r="378" spans="1:75" ht="18.75" customHeight="1">
      <c r="A378" s="155">
        <f t="shared" si="61"/>
        <v>359</v>
      </c>
      <c r="B378" s="156" t="s">
        <v>52</v>
      </c>
      <c r="C378" s="159" t="s">
        <v>1661</v>
      </c>
      <c r="D378" s="63">
        <v>155</v>
      </c>
      <c r="E378" s="190">
        <f t="shared" si="60"/>
        <v>3.6226972500222034E-4</v>
      </c>
      <c r="F378" s="184">
        <f t="shared" si="62"/>
        <v>0.91774607463223878</v>
      </c>
      <c r="G378" s="23"/>
      <c r="H378" s="136"/>
      <c r="I378" s="136"/>
      <c r="J378" s="136"/>
      <c r="K378" s="136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</row>
    <row r="379" spans="1:75" ht="18.75" customHeight="1">
      <c r="A379" s="155">
        <f t="shared" si="61"/>
        <v>360</v>
      </c>
      <c r="B379" s="156" t="s">
        <v>917</v>
      </c>
      <c r="C379" s="159" t="s">
        <v>358</v>
      </c>
      <c r="D379" s="63">
        <v>154</v>
      </c>
      <c r="E379" s="190">
        <f t="shared" si="60"/>
        <v>3.5993250096994796E-4</v>
      </c>
      <c r="F379" s="184">
        <f t="shared" si="62"/>
        <v>0.91810600713320878</v>
      </c>
      <c r="G379" s="23"/>
      <c r="H379" s="136"/>
      <c r="I379" s="136"/>
      <c r="J379" s="136"/>
      <c r="K379" s="136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</row>
    <row r="380" spans="1:75" ht="18.75" customHeight="1">
      <c r="A380" s="155">
        <f t="shared" si="61"/>
        <v>361</v>
      </c>
      <c r="B380" s="156" t="s">
        <v>58</v>
      </c>
      <c r="C380" s="159" t="s">
        <v>412</v>
      </c>
      <c r="D380" s="63">
        <v>154</v>
      </c>
      <c r="E380" s="190">
        <f t="shared" si="60"/>
        <v>3.5993250096994796E-4</v>
      </c>
      <c r="F380" s="184">
        <f t="shared" si="62"/>
        <v>0.91846593963417877</v>
      </c>
      <c r="G380" s="23"/>
      <c r="H380" s="136"/>
      <c r="I380" s="136"/>
      <c r="J380" s="136"/>
      <c r="K380" s="136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</row>
    <row r="381" spans="1:75" ht="18.75" customHeight="1">
      <c r="A381" s="155">
        <f t="shared" si="61"/>
        <v>362</v>
      </c>
      <c r="B381" s="156" t="s">
        <v>52</v>
      </c>
      <c r="C381" s="159" t="s">
        <v>491</v>
      </c>
      <c r="D381" s="63">
        <v>153</v>
      </c>
      <c r="E381" s="190">
        <f t="shared" si="60"/>
        <v>3.5759527693767559E-4</v>
      </c>
      <c r="F381" s="184">
        <f t="shared" si="62"/>
        <v>0.91882353491111646</v>
      </c>
      <c r="G381" s="23"/>
      <c r="H381" s="136"/>
      <c r="I381" s="136"/>
      <c r="J381" s="136"/>
      <c r="K381" s="136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</row>
    <row r="382" spans="1:75" ht="18.75" customHeight="1">
      <c r="A382" s="155">
        <f t="shared" si="61"/>
        <v>363</v>
      </c>
      <c r="B382" s="156" t="s">
        <v>58</v>
      </c>
      <c r="C382" s="159" t="s">
        <v>396</v>
      </c>
      <c r="D382" s="63">
        <v>153</v>
      </c>
      <c r="E382" s="190">
        <f t="shared" si="60"/>
        <v>3.5759527693767559E-4</v>
      </c>
      <c r="F382" s="184">
        <f t="shared" si="62"/>
        <v>0.91918113018805414</v>
      </c>
      <c r="G382" s="23"/>
      <c r="H382" s="136"/>
      <c r="I382" s="136"/>
      <c r="J382" s="136"/>
      <c r="K382" s="136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</row>
    <row r="383" spans="1:75" ht="18.75" customHeight="1">
      <c r="A383" s="155">
        <f t="shared" si="61"/>
        <v>364</v>
      </c>
      <c r="B383" s="156" t="s">
        <v>58</v>
      </c>
      <c r="C383" s="159" t="s">
        <v>388</v>
      </c>
      <c r="D383" s="63">
        <v>153</v>
      </c>
      <c r="E383" s="190">
        <f t="shared" si="60"/>
        <v>3.5759527693767559E-4</v>
      </c>
      <c r="F383" s="184">
        <f t="shared" si="62"/>
        <v>0.91953872546499182</v>
      </c>
      <c r="G383" s="23"/>
      <c r="H383" s="136"/>
      <c r="I383" s="136"/>
      <c r="J383" s="136"/>
      <c r="K383" s="136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</row>
    <row r="384" spans="1:75" ht="18.75" customHeight="1">
      <c r="A384" s="155">
        <f t="shared" si="61"/>
        <v>365</v>
      </c>
      <c r="B384" s="156" t="s">
        <v>72</v>
      </c>
      <c r="C384" s="159" t="s">
        <v>577</v>
      </c>
      <c r="D384" s="63">
        <v>152</v>
      </c>
      <c r="E384" s="190">
        <f t="shared" si="60"/>
        <v>3.5525805290540321E-4</v>
      </c>
      <c r="F384" s="184">
        <f t="shared" si="62"/>
        <v>0.9198939835178972</v>
      </c>
      <c r="G384" s="23"/>
      <c r="H384" s="136"/>
      <c r="I384" s="136"/>
      <c r="J384" s="136"/>
      <c r="K384" s="136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</row>
    <row r="385" spans="1:75" ht="18.75" customHeight="1">
      <c r="A385" s="155">
        <f t="shared" si="61"/>
        <v>366</v>
      </c>
      <c r="B385" s="156" t="s">
        <v>64</v>
      </c>
      <c r="C385" s="159" t="s">
        <v>425</v>
      </c>
      <c r="D385" s="63">
        <v>152</v>
      </c>
      <c r="E385" s="190">
        <f t="shared" si="60"/>
        <v>3.5525805290540321E-4</v>
      </c>
      <c r="F385" s="184">
        <f t="shared" si="62"/>
        <v>0.92024924157080257</v>
      </c>
      <c r="G385" s="23"/>
      <c r="H385" s="136"/>
      <c r="I385" s="136"/>
      <c r="J385" s="136"/>
      <c r="K385" s="136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</row>
    <row r="386" spans="1:75" ht="18.75" customHeight="1">
      <c r="A386" s="155">
        <f t="shared" si="61"/>
        <v>367</v>
      </c>
      <c r="B386" s="156" t="s">
        <v>56</v>
      </c>
      <c r="C386" s="159" t="s">
        <v>512</v>
      </c>
      <c r="D386" s="63">
        <v>151</v>
      </c>
      <c r="E386" s="190">
        <f t="shared" si="60"/>
        <v>3.5292082887313078E-4</v>
      </c>
      <c r="F386" s="184">
        <f t="shared" si="62"/>
        <v>0.92060216239967574</v>
      </c>
      <c r="G386" s="23"/>
      <c r="H386" s="136"/>
      <c r="I386" s="136"/>
      <c r="J386" s="136"/>
      <c r="K386" s="136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</row>
    <row r="387" spans="1:75" ht="18.75" customHeight="1">
      <c r="A387" s="155">
        <f t="shared" si="61"/>
        <v>368</v>
      </c>
      <c r="B387" s="156" t="s">
        <v>56</v>
      </c>
      <c r="C387" s="159" t="s">
        <v>424</v>
      </c>
      <c r="D387" s="63">
        <v>150</v>
      </c>
      <c r="E387" s="190">
        <f t="shared" si="60"/>
        <v>3.505836048408584E-4</v>
      </c>
      <c r="F387" s="184">
        <f t="shared" si="62"/>
        <v>0.9209527460045166</v>
      </c>
      <c r="G387" s="23"/>
      <c r="H387" s="136"/>
      <c r="I387" s="136"/>
      <c r="J387" s="136"/>
      <c r="K387" s="136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</row>
    <row r="388" spans="1:75" ht="18.75" customHeight="1">
      <c r="A388" s="155">
        <f t="shared" si="61"/>
        <v>369</v>
      </c>
      <c r="B388" s="156" t="s">
        <v>72</v>
      </c>
      <c r="C388" s="159" t="s">
        <v>390</v>
      </c>
      <c r="D388" s="63">
        <v>149</v>
      </c>
      <c r="E388" s="190">
        <f t="shared" si="60"/>
        <v>3.4824638080858603E-4</v>
      </c>
      <c r="F388" s="184">
        <f t="shared" si="62"/>
        <v>0.92130099238532515</v>
      </c>
      <c r="G388" s="23"/>
      <c r="H388" s="136"/>
      <c r="I388" s="136"/>
      <c r="J388" s="136"/>
      <c r="K388" s="136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</row>
    <row r="389" spans="1:75" ht="18.75" customHeight="1">
      <c r="A389" s="155">
        <f t="shared" si="61"/>
        <v>370</v>
      </c>
      <c r="B389" s="156" t="s">
        <v>72</v>
      </c>
      <c r="C389" s="159" t="s">
        <v>397</v>
      </c>
      <c r="D389" s="63">
        <v>149</v>
      </c>
      <c r="E389" s="190">
        <f t="shared" si="60"/>
        <v>3.4824638080858603E-4</v>
      </c>
      <c r="F389" s="184">
        <f t="shared" si="62"/>
        <v>0.92164923876613369</v>
      </c>
      <c r="G389" s="23"/>
      <c r="H389" s="136"/>
      <c r="I389" s="136"/>
      <c r="J389" s="136"/>
      <c r="K389" s="136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</row>
    <row r="390" spans="1:75" ht="18.75" customHeight="1">
      <c r="A390" s="155">
        <f t="shared" si="61"/>
        <v>371</v>
      </c>
      <c r="B390" s="156" t="s">
        <v>79</v>
      </c>
      <c r="C390" s="159" t="s">
        <v>428</v>
      </c>
      <c r="D390" s="63">
        <v>149</v>
      </c>
      <c r="E390" s="190">
        <f t="shared" si="60"/>
        <v>3.4824638080858603E-4</v>
      </c>
      <c r="F390" s="184">
        <f t="shared" si="62"/>
        <v>0.92199748514694224</v>
      </c>
      <c r="G390" s="23"/>
      <c r="H390" s="136"/>
      <c r="I390" s="136"/>
      <c r="J390" s="136"/>
      <c r="K390" s="136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</row>
    <row r="391" spans="1:75" ht="18.75" customHeight="1">
      <c r="A391" s="155">
        <f t="shared" si="61"/>
        <v>372</v>
      </c>
      <c r="B391" s="156" t="s">
        <v>917</v>
      </c>
      <c r="C391" s="159" t="s">
        <v>445</v>
      </c>
      <c r="D391" s="63">
        <v>149</v>
      </c>
      <c r="E391" s="190">
        <f t="shared" si="60"/>
        <v>3.4824638080858603E-4</v>
      </c>
      <c r="F391" s="184">
        <f t="shared" si="62"/>
        <v>0.92234573152775079</v>
      </c>
      <c r="G391" s="23"/>
      <c r="H391" s="136"/>
      <c r="I391" s="136"/>
      <c r="J391" s="136"/>
      <c r="K391" s="136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</row>
    <row r="392" spans="1:75" ht="18.75" customHeight="1">
      <c r="A392" s="155">
        <f t="shared" si="61"/>
        <v>373</v>
      </c>
      <c r="B392" s="156" t="s">
        <v>58</v>
      </c>
      <c r="C392" s="159" t="s">
        <v>476</v>
      </c>
      <c r="D392" s="63">
        <v>149</v>
      </c>
      <c r="E392" s="190">
        <f t="shared" si="60"/>
        <v>3.4824638080858603E-4</v>
      </c>
      <c r="F392" s="184">
        <f t="shared" si="62"/>
        <v>0.92269397790855934</v>
      </c>
      <c r="G392" s="23"/>
      <c r="H392" s="136"/>
      <c r="I392" s="136"/>
      <c r="J392" s="136"/>
      <c r="K392" s="136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</row>
    <row r="393" spans="1:75" ht="18.75" customHeight="1">
      <c r="A393" s="155">
        <f t="shared" si="61"/>
        <v>374</v>
      </c>
      <c r="B393" s="156" t="s">
        <v>56</v>
      </c>
      <c r="C393" s="159" t="s">
        <v>1495</v>
      </c>
      <c r="D393" s="63">
        <v>148</v>
      </c>
      <c r="E393" s="190">
        <f t="shared" si="60"/>
        <v>3.4590915677631365E-4</v>
      </c>
      <c r="F393" s="184">
        <f t="shared" si="62"/>
        <v>0.92303988706533568</v>
      </c>
      <c r="G393" s="23"/>
      <c r="H393" s="136"/>
      <c r="I393" s="136"/>
      <c r="J393" s="136"/>
      <c r="K393" s="136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</row>
    <row r="394" spans="1:75" ht="18.75" customHeight="1">
      <c r="A394" s="155">
        <f t="shared" si="61"/>
        <v>375</v>
      </c>
      <c r="B394" s="156" t="s">
        <v>917</v>
      </c>
      <c r="C394" s="159" t="s">
        <v>469</v>
      </c>
      <c r="D394" s="63">
        <v>147</v>
      </c>
      <c r="E394" s="190">
        <f t="shared" si="60"/>
        <v>3.4357193274404127E-4</v>
      </c>
      <c r="F394" s="184">
        <f t="shared" si="62"/>
        <v>0.92338345899807972</v>
      </c>
      <c r="G394" s="23"/>
      <c r="H394" s="136"/>
      <c r="I394" s="136"/>
      <c r="J394" s="136"/>
      <c r="K394" s="136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</row>
    <row r="395" spans="1:75" ht="18.75" customHeight="1">
      <c r="A395" s="155">
        <f t="shared" si="61"/>
        <v>376</v>
      </c>
      <c r="B395" s="156" t="s">
        <v>72</v>
      </c>
      <c r="C395" s="159" t="s">
        <v>548</v>
      </c>
      <c r="D395" s="63">
        <v>147</v>
      </c>
      <c r="E395" s="190">
        <f t="shared" si="60"/>
        <v>3.4357193274404127E-4</v>
      </c>
      <c r="F395" s="184">
        <f t="shared" si="62"/>
        <v>0.92372703093082376</v>
      </c>
      <c r="G395" s="23"/>
      <c r="H395" s="136"/>
      <c r="I395" s="136"/>
      <c r="J395" s="136"/>
      <c r="K395" s="136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</row>
    <row r="396" spans="1:75" ht="18.75" customHeight="1">
      <c r="A396" s="155">
        <f t="shared" si="61"/>
        <v>377</v>
      </c>
      <c r="B396" s="156" t="s">
        <v>917</v>
      </c>
      <c r="C396" s="159" t="s">
        <v>488</v>
      </c>
      <c r="D396" s="63">
        <v>147</v>
      </c>
      <c r="E396" s="190">
        <f t="shared" si="60"/>
        <v>3.4357193274404127E-4</v>
      </c>
      <c r="F396" s="184">
        <f t="shared" si="62"/>
        <v>0.92407060286356779</v>
      </c>
      <c r="G396" s="23"/>
      <c r="H396" s="136"/>
      <c r="I396" s="136"/>
      <c r="J396" s="136"/>
      <c r="K396" s="136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</row>
    <row r="397" spans="1:75" ht="18.75" customHeight="1">
      <c r="A397" s="155">
        <f t="shared" si="61"/>
        <v>378</v>
      </c>
      <c r="B397" s="156" t="s">
        <v>72</v>
      </c>
      <c r="C397" s="159" t="s">
        <v>423</v>
      </c>
      <c r="D397" s="63">
        <v>146</v>
      </c>
      <c r="E397" s="190">
        <f t="shared" si="60"/>
        <v>3.4123470871176884E-4</v>
      </c>
      <c r="F397" s="184">
        <f t="shared" si="62"/>
        <v>0.92441183757227952</v>
      </c>
      <c r="G397" s="23"/>
      <c r="H397" s="136"/>
      <c r="I397" s="136"/>
      <c r="J397" s="136"/>
      <c r="K397" s="136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</row>
    <row r="398" spans="1:75" ht="18.75" customHeight="1">
      <c r="A398" s="155">
        <f t="shared" si="61"/>
        <v>379</v>
      </c>
      <c r="B398" s="156" t="s">
        <v>52</v>
      </c>
      <c r="C398" s="159" t="s">
        <v>1611</v>
      </c>
      <c r="D398" s="63">
        <v>144</v>
      </c>
      <c r="E398" s="190">
        <f t="shared" si="60"/>
        <v>3.3656026064722409E-4</v>
      </c>
      <c r="F398" s="184">
        <f t="shared" si="62"/>
        <v>0.92474839783292673</v>
      </c>
      <c r="G398" s="23"/>
      <c r="H398" s="136"/>
      <c r="I398" s="136"/>
      <c r="J398" s="136"/>
      <c r="K398" s="136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</row>
    <row r="399" spans="1:75" ht="18.75" customHeight="1">
      <c r="A399" s="155">
        <f t="shared" si="61"/>
        <v>380</v>
      </c>
      <c r="B399" s="156" t="s">
        <v>58</v>
      </c>
      <c r="C399" s="159" t="s">
        <v>1731</v>
      </c>
      <c r="D399" s="63">
        <v>143</v>
      </c>
      <c r="E399" s="190">
        <f t="shared" si="60"/>
        <v>3.3422303661495171E-4</v>
      </c>
      <c r="F399" s="184">
        <f t="shared" si="62"/>
        <v>0.92508262086954163</v>
      </c>
      <c r="G399" s="23"/>
      <c r="H399" s="136"/>
      <c r="I399" s="136"/>
      <c r="J399" s="136"/>
      <c r="K399" s="136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</row>
    <row r="400" spans="1:75" ht="18.75" customHeight="1">
      <c r="A400" s="155">
        <f t="shared" si="61"/>
        <v>381</v>
      </c>
      <c r="B400" s="156" t="s">
        <v>72</v>
      </c>
      <c r="C400" s="159" t="s">
        <v>1525</v>
      </c>
      <c r="D400" s="63">
        <v>142</v>
      </c>
      <c r="E400" s="190">
        <f t="shared" si="60"/>
        <v>3.3188581258267928E-4</v>
      </c>
      <c r="F400" s="184">
        <f t="shared" si="62"/>
        <v>0.92541450668212433</v>
      </c>
      <c r="G400" s="23"/>
      <c r="H400" s="136"/>
      <c r="I400" s="136"/>
      <c r="J400" s="136"/>
      <c r="K400" s="136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</row>
    <row r="401" spans="1:75" ht="18.75" customHeight="1">
      <c r="A401" s="155">
        <f t="shared" si="61"/>
        <v>382</v>
      </c>
      <c r="B401" s="156" t="s">
        <v>917</v>
      </c>
      <c r="C401" s="159" t="s">
        <v>403</v>
      </c>
      <c r="D401" s="63">
        <v>142</v>
      </c>
      <c r="E401" s="190">
        <f t="shared" si="60"/>
        <v>3.3188581258267928E-4</v>
      </c>
      <c r="F401" s="184">
        <f t="shared" si="62"/>
        <v>0.92574639249470703</v>
      </c>
      <c r="G401" s="23"/>
      <c r="H401" s="136"/>
      <c r="I401" s="136"/>
      <c r="J401" s="136"/>
      <c r="K401" s="136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</row>
    <row r="402" spans="1:75" ht="18.75" customHeight="1">
      <c r="A402" s="155">
        <f t="shared" si="61"/>
        <v>383</v>
      </c>
      <c r="B402" s="156" t="s">
        <v>917</v>
      </c>
      <c r="C402" s="159" t="s">
        <v>487</v>
      </c>
      <c r="D402" s="63">
        <v>142</v>
      </c>
      <c r="E402" s="190">
        <f t="shared" si="60"/>
        <v>3.3188581258267928E-4</v>
      </c>
      <c r="F402" s="184">
        <f t="shared" si="62"/>
        <v>0.92607827830728973</v>
      </c>
      <c r="G402" s="23"/>
      <c r="H402" s="136"/>
      <c r="I402" s="136"/>
      <c r="J402" s="136"/>
      <c r="K402" s="136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</row>
    <row r="403" spans="1:75" ht="18.75" customHeight="1">
      <c r="A403" s="155">
        <f t="shared" si="61"/>
        <v>384</v>
      </c>
      <c r="B403" s="156" t="s">
        <v>58</v>
      </c>
      <c r="C403" s="159" t="s">
        <v>1730</v>
      </c>
      <c r="D403" s="63">
        <v>142</v>
      </c>
      <c r="E403" s="190">
        <f t="shared" si="60"/>
        <v>3.3188581258267928E-4</v>
      </c>
      <c r="F403" s="184">
        <f t="shared" si="62"/>
        <v>0.92641016411987243</v>
      </c>
      <c r="G403" s="23"/>
      <c r="H403" s="136"/>
      <c r="I403" s="136"/>
      <c r="J403" s="136"/>
      <c r="K403" s="136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</row>
    <row r="404" spans="1:75" ht="18.75" customHeight="1">
      <c r="A404" s="155">
        <f t="shared" si="61"/>
        <v>385</v>
      </c>
      <c r="B404" s="156" t="s">
        <v>72</v>
      </c>
      <c r="C404" s="159" t="s">
        <v>1779</v>
      </c>
      <c r="D404" s="63">
        <v>141</v>
      </c>
      <c r="E404" s="190">
        <f t="shared" ref="E404:E467" si="63">D404/$D$873</f>
        <v>3.2954858855040691E-4</v>
      </c>
      <c r="F404" s="184">
        <f t="shared" si="62"/>
        <v>0.92673971270842281</v>
      </c>
      <c r="G404" s="23"/>
      <c r="H404" s="136"/>
      <c r="I404" s="136"/>
      <c r="J404" s="136"/>
      <c r="K404" s="136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</row>
    <row r="405" spans="1:75" ht="18.75" customHeight="1">
      <c r="A405" s="155">
        <f t="shared" ref="A405:A468" si="64">A404+1</f>
        <v>386</v>
      </c>
      <c r="B405" s="156" t="s">
        <v>72</v>
      </c>
      <c r="C405" s="159" t="s">
        <v>1592</v>
      </c>
      <c r="D405" s="63">
        <v>140</v>
      </c>
      <c r="E405" s="190">
        <f t="shared" si="63"/>
        <v>3.2721136451813453E-4</v>
      </c>
      <c r="F405" s="184">
        <f t="shared" ref="F405:F468" si="65">F404+E405</f>
        <v>0.927066924072941</v>
      </c>
      <c r="G405" s="23"/>
      <c r="H405" s="136"/>
      <c r="I405" s="136"/>
      <c r="J405" s="136"/>
      <c r="K405" s="136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</row>
    <row r="406" spans="1:75" ht="18.75" customHeight="1">
      <c r="A406" s="155">
        <f t="shared" si="64"/>
        <v>387</v>
      </c>
      <c r="B406" s="156" t="s">
        <v>79</v>
      </c>
      <c r="C406" s="159" t="s">
        <v>1808</v>
      </c>
      <c r="D406" s="63">
        <v>137</v>
      </c>
      <c r="E406" s="190">
        <f t="shared" si="63"/>
        <v>3.2019969242131735E-4</v>
      </c>
      <c r="F406" s="184">
        <f t="shared" si="65"/>
        <v>0.92738712376536236</v>
      </c>
      <c r="G406" s="23"/>
      <c r="H406" s="136"/>
      <c r="I406" s="136"/>
      <c r="J406" s="136"/>
      <c r="K406" s="136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</row>
    <row r="407" spans="1:75" ht="18.75" customHeight="1">
      <c r="A407" s="155">
        <f t="shared" si="64"/>
        <v>388</v>
      </c>
      <c r="B407" s="156" t="s">
        <v>61</v>
      </c>
      <c r="C407" s="159" t="s">
        <v>331</v>
      </c>
      <c r="D407" s="63">
        <v>136</v>
      </c>
      <c r="E407" s="190">
        <f t="shared" si="63"/>
        <v>3.1786246838904497E-4</v>
      </c>
      <c r="F407" s="184">
        <f t="shared" si="65"/>
        <v>0.92770498623375142</v>
      </c>
      <c r="G407" s="23"/>
      <c r="H407" s="136"/>
      <c r="I407" s="136"/>
      <c r="J407" s="136"/>
      <c r="K407" s="136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</row>
    <row r="408" spans="1:75" ht="18.75" customHeight="1">
      <c r="A408" s="155">
        <f t="shared" si="64"/>
        <v>389</v>
      </c>
      <c r="B408" s="156" t="s">
        <v>917</v>
      </c>
      <c r="C408" s="159" t="s">
        <v>461</v>
      </c>
      <c r="D408" s="63">
        <v>136</v>
      </c>
      <c r="E408" s="190">
        <f t="shared" si="63"/>
        <v>3.1786246838904497E-4</v>
      </c>
      <c r="F408" s="184">
        <f t="shared" si="65"/>
        <v>0.92802284870214047</v>
      </c>
      <c r="G408" s="23"/>
      <c r="H408" s="136"/>
      <c r="I408" s="136"/>
      <c r="J408" s="136"/>
      <c r="K408" s="136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</row>
    <row r="409" spans="1:75" ht="18.75" customHeight="1">
      <c r="A409" s="155">
        <f t="shared" si="64"/>
        <v>390</v>
      </c>
      <c r="B409" s="156" t="s">
        <v>58</v>
      </c>
      <c r="C409" s="159" t="s">
        <v>465</v>
      </c>
      <c r="D409" s="63">
        <v>136</v>
      </c>
      <c r="E409" s="190">
        <f t="shared" si="63"/>
        <v>3.1786246838904497E-4</v>
      </c>
      <c r="F409" s="184">
        <f t="shared" si="65"/>
        <v>0.92834071117052952</v>
      </c>
      <c r="G409" s="23"/>
      <c r="H409" s="136"/>
      <c r="I409" s="136"/>
      <c r="J409" s="136"/>
      <c r="K409" s="136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</row>
    <row r="410" spans="1:75" ht="18.75" customHeight="1">
      <c r="A410" s="155">
        <f t="shared" si="64"/>
        <v>391</v>
      </c>
      <c r="B410" s="156" t="s">
        <v>72</v>
      </c>
      <c r="C410" s="159" t="s">
        <v>1529</v>
      </c>
      <c r="D410" s="63">
        <v>135</v>
      </c>
      <c r="E410" s="190">
        <f t="shared" si="63"/>
        <v>3.1552524435677259E-4</v>
      </c>
      <c r="F410" s="184">
        <f t="shared" si="65"/>
        <v>0.92865623641488626</v>
      </c>
      <c r="G410" s="23"/>
      <c r="H410" s="136"/>
      <c r="I410" s="136"/>
      <c r="J410" s="136"/>
      <c r="K410" s="136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</row>
    <row r="411" spans="1:75" ht="18.75" customHeight="1">
      <c r="A411" s="155">
        <f t="shared" si="64"/>
        <v>392</v>
      </c>
      <c r="B411" s="156" t="s">
        <v>52</v>
      </c>
      <c r="C411" s="159" t="s">
        <v>441</v>
      </c>
      <c r="D411" s="63">
        <v>135</v>
      </c>
      <c r="E411" s="190">
        <f t="shared" si="63"/>
        <v>3.1552524435677259E-4</v>
      </c>
      <c r="F411" s="184">
        <f t="shared" si="65"/>
        <v>0.928971761659243</v>
      </c>
      <c r="G411" s="23"/>
      <c r="H411" s="136"/>
      <c r="I411" s="136"/>
      <c r="J411" s="136"/>
      <c r="K411" s="136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</row>
    <row r="412" spans="1:75" ht="18.75" customHeight="1">
      <c r="A412" s="155">
        <f t="shared" si="64"/>
        <v>393</v>
      </c>
      <c r="B412" s="156" t="s">
        <v>64</v>
      </c>
      <c r="C412" s="159" t="s">
        <v>560</v>
      </c>
      <c r="D412" s="63">
        <v>134</v>
      </c>
      <c r="E412" s="190">
        <f t="shared" si="63"/>
        <v>3.1318802032450016E-4</v>
      </c>
      <c r="F412" s="184">
        <f t="shared" si="65"/>
        <v>0.92928494967956754</v>
      </c>
      <c r="G412" s="23"/>
      <c r="H412" s="136"/>
      <c r="I412" s="136"/>
      <c r="J412" s="136"/>
      <c r="K412" s="136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</row>
    <row r="413" spans="1:75" ht="18.75" customHeight="1">
      <c r="A413" s="155">
        <f t="shared" si="64"/>
        <v>394</v>
      </c>
      <c r="B413" s="156" t="s">
        <v>56</v>
      </c>
      <c r="C413" s="159" t="s">
        <v>1614</v>
      </c>
      <c r="D413" s="63">
        <v>134</v>
      </c>
      <c r="E413" s="190">
        <f t="shared" si="63"/>
        <v>3.1318802032450016E-4</v>
      </c>
      <c r="F413" s="184">
        <f t="shared" si="65"/>
        <v>0.92959813769989208</v>
      </c>
      <c r="G413" s="23"/>
      <c r="H413" s="136"/>
      <c r="I413" s="136"/>
      <c r="J413" s="136"/>
      <c r="K413" s="136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</row>
    <row r="414" spans="1:75" ht="18.75" customHeight="1">
      <c r="A414" s="155">
        <f t="shared" si="64"/>
        <v>395</v>
      </c>
      <c r="B414" s="156" t="s">
        <v>917</v>
      </c>
      <c r="C414" s="159" t="s">
        <v>552</v>
      </c>
      <c r="D414" s="63">
        <v>134</v>
      </c>
      <c r="E414" s="190">
        <f t="shared" si="63"/>
        <v>3.1318802032450016E-4</v>
      </c>
      <c r="F414" s="184">
        <f t="shared" si="65"/>
        <v>0.92991132572021662</v>
      </c>
      <c r="G414" s="23"/>
      <c r="H414" s="136"/>
      <c r="I414" s="136"/>
      <c r="J414" s="136"/>
      <c r="K414" s="136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</row>
    <row r="415" spans="1:75" ht="18.75" customHeight="1">
      <c r="A415" s="155">
        <f t="shared" si="64"/>
        <v>396</v>
      </c>
      <c r="B415" s="156" t="s">
        <v>64</v>
      </c>
      <c r="C415" s="159" t="s">
        <v>1567</v>
      </c>
      <c r="D415" s="63">
        <v>133</v>
      </c>
      <c r="E415" s="190">
        <f t="shared" si="63"/>
        <v>3.1085079629222779E-4</v>
      </c>
      <c r="F415" s="184">
        <f t="shared" si="65"/>
        <v>0.93022217651650885</v>
      </c>
      <c r="G415" s="23"/>
      <c r="H415" s="136"/>
      <c r="I415" s="136"/>
      <c r="J415" s="136"/>
      <c r="K415" s="136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</row>
    <row r="416" spans="1:75" ht="18.75" customHeight="1">
      <c r="A416" s="155">
        <f t="shared" si="64"/>
        <v>397</v>
      </c>
      <c r="B416" s="156" t="s">
        <v>917</v>
      </c>
      <c r="C416" s="159" t="s">
        <v>464</v>
      </c>
      <c r="D416" s="63">
        <v>133</v>
      </c>
      <c r="E416" s="190">
        <f t="shared" si="63"/>
        <v>3.1085079629222779E-4</v>
      </c>
      <c r="F416" s="184">
        <f t="shared" si="65"/>
        <v>0.93053302731280108</v>
      </c>
      <c r="G416" s="23"/>
      <c r="H416" s="136"/>
      <c r="I416" s="136"/>
      <c r="J416" s="136"/>
      <c r="K416" s="136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</row>
    <row r="417" spans="1:75" ht="18.75" customHeight="1">
      <c r="A417" s="155">
        <f t="shared" si="64"/>
        <v>398</v>
      </c>
      <c r="B417" s="156" t="s">
        <v>58</v>
      </c>
      <c r="C417" s="159" t="s">
        <v>507</v>
      </c>
      <c r="D417" s="63">
        <v>133</v>
      </c>
      <c r="E417" s="190">
        <f t="shared" si="63"/>
        <v>3.1085079629222779E-4</v>
      </c>
      <c r="F417" s="184">
        <f t="shared" si="65"/>
        <v>0.9308438781090933</v>
      </c>
      <c r="G417" s="23"/>
      <c r="H417" s="136"/>
      <c r="I417" s="136"/>
      <c r="J417" s="136"/>
      <c r="K417" s="136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</row>
    <row r="418" spans="1:75" ht="18.75" customHeight="1">
      <c r="A418" s="155">
        <f t="shared" si="64"/>
        <v>399</v>
      </c>
      <c r="B418" s="156" t="s">
        <v>61</v>
      </c>
      <c r="C418" s="159" t="s">
        <v>1627</v>
      </c>
      <c r="D418" s="63">
        <v>132</v>
      </c>
      <c r="E418" s="190">
        <f t="shared" si="63"/>
        <v>3.0851357225995541E-4</v>
      </c>
      <c r="F418" s="184">
        <f t="shared" si="65"/>
        <v>0.93115239168135322</v>
      </c>
      <c r="G418" s="23"/>
      <c r="H418" s="136"/>
      <c r="I418" s="136"/>
      <c r="J418" s="136"/>
      <c r="K418" s="136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</row>
    <row r="419" spans="1:75" ht="18.75" customHeight="1">
      <c r="A419" s="155">
        <f t="shared" si="64"/>
        <v>400</v>
      </c>
      <c r="B419" s="156" t="s">
        <v>72</v>
      </c>
      <c r="C419" s="159" t="s">
        <v>561</v>
      </c>
      <c r="D419" s="63">
        <v>131</v>
      </c>
      <c r="E419" s="190">
        <f t="shared" si="63"/>
        <v>3.0617634822768303E-4</v>
      </c>
      <c r="F419" s="184">
        <f t="shared" si="65"/>
        <v>0.93145856802958094</v>
      </c>
      <c r="G419" s="23"/>
      <c r="H419" s="136"/>
      <c r="I419" s="136"/>
      <c r="J419" s="136"/>
      <c r="K419" s="136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</row>
    <row r="420" spans="1:75" ht="18.75" customHeight="1">
      <c r="A420" s="155">
        <f t="shared" si="64"/>
        <v>401</v>
      </c>
      <c r="B420" s="156" t="s">
        <v>917</v>
      </c>
      <c r="C420" s="159" t="s">
        <v>1615</v>
      </c>
      <c r="D420" s="63">
        <v>131</v>
      </c>
      <c r="E420" s="190">
        <f t="shared" si="63"/>
        <v>3.0617634822768303E-4</v>
      </c>
      <c r="F420" s="184">
        <f t="shared" si="65"/>
        <v>0.93176474437780865</v>
      </c>
      <c r="G420" s="23"/>
      <c r="H420" s="136"/>
      <c r="I420" s="136"/>
      <c r="J420" s="136"/>
      <c r="K420" s="136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</row>
    <row r="421" spans="1:75" ht="18.75" customHeight="1">
      <c r="A421" s="155">
        <f t="shared" si="64"/>
        <v>402</v>
      </c>
      <c r="B421" s="156" t="s">
        <v>64</v>
      </c>
      <c r="C421" s="159" t="s">
        <v>557</v>
      </c>
      <c r="D421" s="63">
        <v>131</v>
      </c>
      <c r="E421" s="190">
        <f t="shared" si="63"/>
        <v>3.0617634822768303E-4</v>
      </c>
      <c r="F421" s="184">
        <f t="shared" si="65"/>
        <v>0.93207092072603637</v>
      </c>
      <c r="G421" s="23"/>
      <c r="H421" s="136"/>
      <c r="I421" s="136"/>
      <c r="J421" s="136"/>
      <c r="K421" s="136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</row>
    <row r="422" spans="1:75" ht="18.75" customHeight="1">
      <c r="A422" s="155">
        <f t="shared" si="64"/>
        <v>403</v>
      </c>
      <c r="B422" s="156" t="s">
        <v>64</v>
      </c>
      <c r="C422" s="159" t="s">
        <v>376</v>
      </c>
      <c r="D422" s="63">
        <v>131</v>
      </c>
      <c r="E422" s="190">
        <f t="shared" si="63"/>
        <v>3.0617634822768303E-4</v>
      </c>
      <c r="F422" s="184">
        <f t="shared" si="65"/>
        <v>0.93237709707426408</v>
      </c>
      <c r="G422" s="23"/>
      <c r="H422" s="136"/>
      <c r="I422" s="136"/>
      <c r="J422" s="136"/>
      <c r="K422" s="136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</row>
    <row r="423" spans="1:75" ht="18.75" customHeight="1">
      <c r="A423" s="155">
        <f t="shared" si="64"/>
        <v>404</v>
      </c>
      <c r="B423" s="156" t="s">
        <v>72</v>
      </c>
      <c r="C423" s="159" t="s">
        <v>649</v>
      </c>
      <c r="D423" s="63">
        <v>131</v>
      </c>
      <c r="E423" s="190">
        <f t="shared" si="63"/>
        <v>3.0617634822768303E-4</v>
      </c>
      <c r="F423" s="184">
        <f t="shared" si="65"/>
        <v>0.9326832734224918</v>
      </c>
      <c r="G423" s="23"/>
      <c r="H423" s="136"/>
      <c r="I423" s="136"/>
      <c r="J423" s="136"/>
      <c r="K423" s="136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</row>
    <row r="424" spans="1:75" ht="18.75" customHeight="1">
      <c r="A424" s="155">
        <f t="shared" si="64"/>
        <v>405</v>
      </c>
      <c r="B424" s="156" t="s">
        <v>72</v>
      </c>
      <c r="C424" s="159" t="s">
        <v>527</v>
      </c>
      <c r="D424" s="63">
        <v>131</v>
      </c>
      <c r="E424" s="190">
        <f t="shared" si="63"/>
        <v>3.0617634822768303E-4</v>
      </c>
      <c r="F424" s="184">
        <f t="shared" si="65"/>
        <v>0.93298944977071951</v>
      </c>
      <c r="G424" s="23"/>
      <c r="H424" s="136"/>
      <c r="I424" s="136"/>
      <c r="J424" s="136"/>
      <c r="K424" s="136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</row>
    <row r="425" spans="1:75" ht="18.75" customHeight="1">
      <c r="A425" s="155">
        <f t="shared" si="64"/>
        <v>406</v>
      </c>
      <c r="B425" s="156" t="s">
        <v>72</v>
      </c>
      <c r="C425" s="159" t="s">
        <v>447</v>
      </c>
      <c r="D425" s="63">
        <v>131</v>
      </c>
      <c r="E425" s="190">
        <f t="shared" si="63"/>
        <v>3.0617634822768303E-4</v>
      </c>
      <c r="F425" s="184">
        <f t="shared" si="65"/>
        <v>0.93329562611894723</v>
      </c>
      <c r="G425" s="23"/>
      <c r="H425" s="136"/>
      <c r="I425" s="136"/>
      <c r="J425" s="136"/>
      <c r="K425" s="136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</row>
    <row r="426" spans="1:75" ht="18.75" customHeight="1">
      <c r="A426" s="155">
        <f t="shared" si="64"/>
        <v>407</v>
      </c>
      <c r="B426" s="156" t="s">
        <v>61</v>
      </c>
      <c r="C426" s="159" t="s">
        <v>1524</v>
      </c>
      <c r="D426" s="63">
        <v>130</v>
      </c>
      <c r="E426" s="190">
        <f t="shared" si="63"/>
        <v>3.038391241954106E-4</v>
      </c>
      <c r="F426" s="184">
        <f t="shared" si="65"/>
        <v>0.93359946524314263</v>
      </c>
      <c r="G426" s="23"/>
      <c r="H426" s="136"/>
      <c r="I426" s="136"/>
      <c r="J426" s="136"/>
      <c r="K426" s="136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</row>
    <row r="427" spans="1:75" ht="18.75" customHeight="1">
      <c r="A427" s="155">
        <f t="shared" si="64"/>
        <v>408</v>
      </c>
      <c r="B427" s="156" t="s">
        <v>58</v>
      </c>
      <c r="C427" s="159" t="s">
        <v>1675</v>
      </c>
      <c r="D427" s="63">
        <v>130</v>
      </c>
      <c r="E427" s="190">
        <f t="shared" si="63"/>
        <v>3.038391241954106E-4</v>
      </c>
      <c r="F427" s="184">
        <f t="shared" si="65"/>
        <v>0.93390330436733804</v>
      </c>
      <c r="G427" s="23"/>
      <c r="H427" s="136"/>
      <c r="I427" s="136"/>
      <c r="J427" s="136"/>
      <c r="K427" s="136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</row>
    <row r="428" spans="1:75" ht="18.75" customHeight="1">
      <c r="A428" s="155">
        <f t="shared" si="64"/>
        <v>409</v>
      </c>
      <c r="B428" s="156" t="s">
        <v>56</v>
      </c>
      <c r="C428" s="159" t="s">
        <v>489</v>
      </c>
      <c r="D428" s="63">
        <v>130</v>
      </c>
      <c r="E428" s="190">
        <f t="shared" si="63"/>
        <v>3.038391241954106E-4</v>
      </c>
      <c r="F428" s="184">
        <f t="shared" si="65"/>
        <v>0.93420714349153344</v>
      </c>
      <c r="G428" s="23"/>
      <c r="H428" s="136"/>
      <c r="I428" s="136"/>
      <c r="J428" s="136"/>
      <c r="K428" s="136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</row>
    <row r="429" spans="1:75" ht="18.75" customHeight="1">
      <c r="A429" s="155">
        <f t="shared" si="64"/>
        <v>410</v>
      </c>
      <c r="B429" s="156" t="s">
        <v>72</v>
      </c>
      <c r="C429" s="159" t="s">
        <v>462</v>
      </c>
      <c r="D429" s="63">
        <v>129</v>
      </c>
      <c r="E429" s="190">
        <f t="shared" si="63"/>
        <v>3.0150190016313823E-4</v>
      </c>
      <c r="F429" s="184">
        <f t="shared" si="65"/>
        <v>0.93450864539169654</v>
      </c>
      <c r="G429" s="23"/>
      <c r="H429" s="136"/>
      <c r="I429" s="136"/>
      <c r="J429" s="136"/>
      <c r="K429" s="136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</row>
    <row r="430" spans="1:75" ht="18.75" customHeight="1">
      <c r="A430" s="155">
        <f t="shared" si="64"/>
        <v>411</v>
      </c>
      <c r="B430" s="156" t="s">
        <v>64</v>
      </c>
      <c r="C430" s="159" t="s">
        <v>1748</v>
      </c>
      <c r="D430" s="63">
        <v>129</v>
      </c>
      <c r="E430" s="190">
        <f t="shared" si="63"/>
        <v>3.0150190016313823E-4</v>
      </c>
      <c r="F430" s="184">
        <f t="shared" si="65"/>
        <v>0.93481014729185963</v>
      </c>
      <c r="G430" s="23"/>
      <c r="H430" s="136"/>
      <c r="I430" s="136"/>
      <c r="J430" s="136"/>
      <c r="K430" s="136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</row>
    <row r="431" spans="1:75" ht="18.75" customHeight="1">
      <c r="A431" s="155">
        <f t="shared" si="64"/>
        <v>412</v>
      </c>
      <c r="B431" s="156" t="s">
        <v>61</v>
      </c>
      <c r="C431" s="159" t="s">
        <v>1593</v>
      </c>
      <c r="D431" s="63">
        <v>128</v>
      </c>
      <c r="E431" s="190">
        <f t="shared" si="63"/>
        <v>2.9916467613086585E-4</v>
      </c>
      <c r="F431" s="184">
        <f t="shared" si="65"/>
        <v>0.93510931196799052</v>
      </c>
      <c r="G431" s="23"/>
      <c r="H431" s="136"/>
      <c r="I431" s="136"/>
      <c r="J431" s="136"/>
      <c r="K431" s="136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</row>
    <row r="432" spans="1:75" ht="18.75" customHeight="1">
      <c r="A432" s="155">
        <f t="shared" si="64"/>
        <v>413</v>
      </c>
      <c r="B432" s="156" t="s">
        <v>79</v>
      </c>
      <c r="C432" s="159" t="s">
        <v>494</v>
      </c>
      <c r="D432" s="63">
        <v>127</v>
      </c>
      <c r="E432" s="190">
        <f t="shared" si="63"/>
        <v>2.9682745209859348E-4</v>
      </c>
      <c r="F432" s="184">
        <f t="shared" si="65"/>
        <v>0.9354061394200891</v>
      </c>
      <c r="G432" s="23"/>
      <c r="H432" s="136"/>
      <c r="I432" s="136"/>
      <c r="J432" s="136"/>
      <c r="K432" s="136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</row>
    <row r="433" spans="1:75" ht="18.75" customHeight="1">
      <c r="A433" s="155">
        <f t="shared" si="64"/>
        <v>414</v>
      </c>
      <c r="B433" s="156" t="s">
        <v>917</v>
      </c>
      <c r="C433" s="159" t="s">
        <v>427</v>
      </c>
      <c r="D433" s="63">
        <v>126</v>
      </c>
      <c r="E433" s="190">
        <f t="shared" si="63"/>
        <v>2.9449022806632104E-4</v>
      </c>
      <c r="F433" s="184">
        <f t="shared" si="65"/>
        <v>0.93570062964815537</v>
      </c>
      <c r="G433" s="23"/>
      <c r="H433" s="136"/>
      <c r="I433" s="136"/>
      <c r="J433" s="136"/>
      <c r="K433" s="136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</row>
    <row r="434" spans="1:75" ht="18.75" customHeight="1">
      <c r="A434" s="155">
        <f t="shared" si="64"/>
        <v>415</v>
      </c>
      <c r="B434" s="156" t="s">
        <v>61</v>
      </c>
      <c r="C434" s="159" t="s">
        <v>448</v>
      </c>
      <c r="D434" s="63">
        <v>126</v>
      </c>
      <c r="E434" s="190">
        <f t="shared" si="63"/>
        <v>2.9449022806632104E-4</v>
      </c>
      <c r="F434" s="184">
        <f t="shared" si="65"/>
        <v>0.93599511987622164</v>
      </c>
      <c r="G434" s="23"/>
      <c r="H434" s="136"/>
      <c r="I434" s="136"/>
      <c r="J434" s="136"/>
      <c r="K434" s="136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</row>
    <row r="435" spans="1:75" ht="18.75" customHeight="1">
      <c r="A435" s="155">
        <f t="shared" si="64"/>
        <v>416</v>
      </c>
      <c r="B435" s="156" t="s">
        <v>61</v>
      </c>
      <c r="C435" s="159" t="s">
        <v>472</v>
      </c>
      <c r="D435" s="63">
        <v>125</v>
      </c>
      <c r="E435" s="190">
        <f t="shared" si="63"/>
        <v>2.9215300403404867E-4</v>
      </c>
      <c r="F435" s="184">
        <f t="shared" si="65"/>
        <v>0.93628727288025571</v>
      </c>
      <c r="G435" s="23"/>
      <c r="H435" s="136"/>
      <c r="I435" s="136"/>
      <c r="J435" s="136"/>
      <c r="K435" s="136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</row>
    <row r="436" spans="1:75" ht="18.75" customHeight="1">
      <c r="A436" s="155">
        <f t="shared" si="64"/>
        <v>417</v>
      </c>
      <c r="B436" s="156" t="s">
        <v>79</v>
      </c>
      <c r="C436" s="159" t="s">
        <v>473</v>
      </c>
      <c r="D436" s="63">
        <v>125</v>
      </c>
      <c r="E436" s="190">
        <f t="shared" si="63"/>
        <v>2.9215300403404867E-4</v>
      </c>
      <c r="F436" s="184">
        <f t="shared" si="65"/>
        <v>0.93657942588428977</v>
      </c>
      <c r="G436" s="23"/>
      <c r="H436" s="136"/>
      <c r="I436" s="136"/>
      <c r="J436" s="136"/>
      <c r="K436" s="136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</row>
    <row r="437" spans="1:75" ht="18.75" customHeight="1">
      <c r="A437" s="155">
        <f t="shared" si="64"/>
        <v>418</v>
      </c>
      <c r="B437" s="156" t="s">
        <v>56</v>
      </c>
      <c r="C437" s="159" t="s">
        <v>451</v>
      </c>
      <c r="D437" s="63">
        <v>125</v>
      </c>
      <c r="E437" s="190">
        <f t="shared" si="63"/>
        <v>2.9215300403404867E-4</v>
      </c>
      <c r="F437" s="184">
        <f t="shared" si="65"/>
        <v>0.93687157888832384</v>
      </c>
      <c r="G437" s="23"/>
      <c r="H437" s="136"/>
      <c r="I437" s="136"/>
      <c r="J437" s="136"/>
      <c r="K437" s="136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</row>
    <row r="438" spans="1:75" ht="18.75" customHeight="1">
      <c r="A438" s="155">
        <f t="shared" si="64"/>
        <v>419</v>
      </c>
      <c r="B438" s="156" t="s">
        <v>917</v>
      </c>
      <c r="C438" s="159" t="s">
        <v>1717</v>
      </c>
      <c r="D438" s="63">
        <v>125</v>
      </c>
      <c r="E438" s="190">
        <f t="shared" si="63"/>
        <v>2.9215300403404867E-4</v>
      </c>
      <c r="F438" s="184">
        <f t="shared" si="65"/>
        <v>0.93716373189235791</v>
      </c>
      <c r="G438" s="23"/>
      <c r="H438" s="136"/>
      <c r="I438" s="136"/>
      <c r="J438" s="136"/>
      <c r="K438" s="136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</row>
    <row r="439" spans="1:75" ht="18.75" customHeight="1">
      <c r="A439" s="155">
        <f t="shared" si="64"/>
        <v>420</v>
      </c>
      <c r="B439" s="156" t="s">
        <v>72</v>
      </c>
      <c r="C439" s="159" t="s">
        <v>443</v>
      </c>
      <c r="D439" s="63">
        <v>124</v>
      </c>
      <c r="E439" s="190">
        <f t="shared" si="63"/>
        <v>2.8981578000177629E-4</v>
      </c>
      <c r="F439" s="184">
        <f t="shared" si="65"/>
        <v>0.93745354767235967</v>
      </c>
      <c r="G439" s="23"/>
      <c r="H439" s="136"/>
      <c r="I439" s="136"/>
      <c r="J439" s="136"/>
      <c r="K439" s="136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</row>
    <row r="440" spans="1:75" ht="18.75" customHeight="1">
      <c r="A440" s="155">
        <f t="shared" si="64"/>
        <v>421</v>
      </c>
      <c r="B440" s="156" t="s">
        <v>58</v>
      </c>
      <c r="C440" s="159" t="s">
        <v>386</v>
      </c>
      <c r="D440" s="63">
        <v>124</v>
      </c>
      <c r="E440" s="190">
        <f t="shared" si="63"/>
        <v>2.8981578000177629E-4</v>
      </c>
      <c r="F440" s="184">
        <f t="shared" si="65"/>
        <v>0.93774336345236142</v>
      </c>
      <c r="G440" s="23"/>
      <c r="H440" s="136"/>
      <c r="I440" s="136"/>
      <c r="J440" s="136"/>
      <c r="K440" s="136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</row>
    <row r="441" spans="1:75" ht="18.75" customHeight="1">
      <c r="A441" s="155">
        <f t="shared" si="64"/>
        <v>422</v>
      </c>
      <c r="B441" s="156" t="s">
        <v>56</v>
      </c>
      <c r="C441" s="159" t="s">
        <v>529</v>
      </c>
      <c r="D441" s="63">
        <v>124</v>
      </c>
      <c r="E441" s="190">
        <f t="shared" si="63"/>
        <v>2.8981578000177629E-4</v>
      </c>
      <c r="F441" s="184">
        <f t="shared" si="65"/>
        <v>0.93803317923236318</v>
      </c>
      <c r="G441" s="23"/>
      <c r="H441" s="136"/>
      <c r="I441" s="136"/>
      <c r="J441" s="136"/>
      <c r="K441" s="136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</row>
    <row r="442" spans="1:75" ht="18.75" customHeight="1">
      <c r="A442" s="155">
        <f t="shared" si="64"/>
        <v>423</v>
      </c>
      <c r="B442" s="156" t="s">
        <v>58</v>
      </c>
      <c r="C442" s="159" t="s">
        <v>467</v>
      </c>
      <c r="D442" s="63">
        <v>124</v>
      </c>
      <c r="E442" s="190">
        <f t="shared" si="63"/>
        <v>2.8981578000177629E-4</v>
      </c>
      <c r="F442" s="184">
        <f t="shared" si="65"/>
        <v>0.93832299501236494</v>
      </c>
      <c r="G442" s="23"/>
      <c r="H442" s="136"/>
      <c r="I442" s="136"/>
      <c r="J442" s="136"/>
      <c r="K442" s="136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</row>
    <row r="443" spans="1:75" ht="18.75" customHeight="1">
      <c r="A443" s="155">
        <f t="shared" si="64"/>
        <v>424</v>
      </c>
      <c r="B443" s="156" t="s">
        <v>72</v>
      </c>
      <c r="C443" s="159" t="s">
        <v>1781</v>
      </c>
      <c r="D443" s="63">
        <v>124</v>
      </c>
      <c r="E443" s="190">
        <f t="shared" si="63"/>
        <v>2.8981578000177629E-4</v>
      </c>
      <c r="F443" s="184">
        <f t="shared" si="65"/>
        <v>0.93861281079236669</v>
      </c>
      <c r="G443" s="23"/>
      <c r="H443" s="136"/>
      <c r="I443" s="136"/>
      <c r="J443" s="136"/>
      <c r="K443" s="136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</row>
    <row r="444" spans="1:75" ht="18.75" customHeight="1">
      <c r="A444" s="155">
        <f t="shared" si="64"/>
        <v>425</v>
      </c>
      <c r="B444" s="156" t="s">
        <v>58</v>
      </c>
      <c r="C444" s="159" t="s">
        <v>530</v>
      </c>
      <c r="D444" s="63">
        <v>122</v>
      </c>
      <c r="E444" s="190">
        <f t="shared" si="63"/>
        <v>2.8514133193723149E-4</v>
      </c>
      <c r="F444" s="184">
        <f t="shared" si="65"/>
        <v>0.93889795212430394</v>
      </c>
      <c r="G444" s="23"/>
      <c r="H444" s="136"/>
      <c r="I444" s="136"/>
      <c r="J444" s="136"/>
      <c r="K444" s="136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</row>
    <row r="445" spans="1:75" ht="18.75" customHeight="1">
      <c r="A445" s="155">
        <f t="shared" si="64"/>
        <v>426</v>
      </c>
      <c r="B445" s="156" t="s">
        <v>72</v>
      </c>
      <c r="C445" s="159" t="s">
        <v>1621</v>
      </c>
      <c r="D445" s="63">
        <v>122</v>
      </c>
      <c r="E445" s="190">
        <f t="shared" si="63"/>
        <v>2.8514133193723149E-4</v>
      </c>
      <c r="F445" s="184">
        <f t="shared" si="65"/>
        <v>0.93918309345624118</v>
      </c>
      <c r="G445" s="23"/>
      <c r="H445" s="136"/>
      <c r="I445" s="136"/>
      <c r="J445" s="136"/>
      <c r="K445" s="136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</row>
    <row r="446" spans="1:75" ht="18.75" customHeight="1">
      <c r="A446" s="155">
        <f t="shared" si="64"/>
        <v>427</v>
      </c>
      <c r="B446" s="156" t="s">
        <v>58</v>
      </c>
      <c r="C446" s="159" t="s">
        <v>744</v>
      </c>
      <c r="D446" s="63">
        <v>121</v>
      </c>
      <c r="E446" s="190">
        <f t="shared" si="63"/>
        <v>2.8280410790495911E-4</v>
      </c>
      <c r="F446" s="184">
        <f t="shared" si="65"/>
        <v>0.93946589756414611</v>
      </c>
      <c r="G446" s="23"/>
      <c r="H446" s="136"/>
      <c r="I446" s="136"/>
      <c r="J446" s="136"/>
      <c r="K446" s="136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</row>
    <row r="447" spans="1:75" ht="18.75" customHeight="1">
      <c r="A447" s="155">
        <f t="shared" si="64"/>
        <v>428</v>
      </c>
      <c r="B447" s="156" t="s">
        <v>56</v>
      </c>
      <c r="C447" s="159" t="s">
        <v>444</v>
      </c>
      <c r="D447" s="63">
        <v>119</v>
      </c>
      <c r="E447" s="190">
        <f t="shared" si="63"/>
        <v>2.7812965984041436E-4</v>
      </c>
      <c r="F447" s="184">
        <f t="shared" si="65"/>
        <v>0.93974402722398653</v>
      </c>
      <c r="G447" s="23"/>
      <c r="H447" s="136"/>
      <c r="I447" s="136"/>
      <c r="J447" s="136"/>
      <c r="K447" s="136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</row>
    <row r="448" spans="1:75" ht="18.75" customHeight="1">
      <c r="A448" s="155">
        <f t="shared" si="64"/>
        <v>429</v>
      </c>
      <c r="B448" s="156" t="s">
        <v>72</v>
      </c>
      <c r="C448" s="159" t="s">
        <v>463</v>
      </c>
      <c r="D448" s="63">
        <v>119</v>
      </c>
      <c r="E448" s="190">
        <f t="shared" si="63"/>
        <v>2.7812965984041436E-4</v>
      </c>
      <c r="F448" s="184">
        <f t="shared" si="65"/>
        <v>0.94002215688382695</v>
      </c>
      <c r="G448" s="23"/>
      <c r="H448" s="136"/>
      <c r="I448" s="136"/>
      <c r="J448" s="136"/>
      <c r="K448" s="136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</row>
    <row r="449" spans="1:75" ht="18.75" customHeight="1">
      <c r="A449" s="155">
        <f t="shared" si="64"/>
        <v>430</v>
      </c>
      <c r="B449" s="156" t="s">
        <v>58</v>
      </c>
      <c r="C449" s="159" t="s">
        <v>563</v>
      </c>
      <c r="D449" s="63">
        <v>119</v>
      </c>
      <c r="E449" s="190">
        <f t="shared" si="63"/>
        <v>2.7812965984041436E-4</v>
      </c>
      <c r="F449" s="184">
        <f t="shared" si="65"/>
        <v>0.94030028654366737</v>
      </c>
      <c r="G449" s="23"/>
      <c r="H449" s="136"/>
      <c r="I449" s="136"/>
      <c r="J449" s="136"/>
      <c r="K449" s="136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</row>
    <row r="450" spans="1:75" ht="18.75" customHeight="1">
      <c r="A450" s="155">
        <f t="shared" si="64"/>
        <v>431</v>
      </c>
      <c r="B450" s="156" t="s">
        <v>58</v>
      </c>
      <c r="C450" s="159" t="s">
        <v>474</v>
      </c>
      <c r="D450" s="63">
        <v>119</v>
      </c>
      <c r="E450" s="190">
        <f t="shared" si="63"/>
        <v>2.7812965984041436E-4</v>
      </c>
      <c r="F450" s="184">
        <f t="shared" si="65"/>
        <v>0.94057841620350779</v>
      </c>
      <c r="G450" s="23"/>
      <c r="H450" s="136"/>
      <c r="I450" s="136"/>
      <c r="J450" s="136"/>
      <c r="K450" s="136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</row>
    <row r="451" spans="1:75" ht="18.75" customHeight="1">
      <c r="A451" s="155">
        <f t="shared" si="64"/>
        <v>432</v>
      </c>
      <c r="B451" s="156" t="s">
        <v>64</v>
      </c>
      <c r="C451" s="159" t="s">
        <v>553</v>
      </c>
      <c r="D451" s="63">
        <v>119</v>
      </c>
      <c r="E451" s="190">
        <f t="shared" si="63"/>
        <v>2.7812965984041436E-4</v>
      </c>
      <c r="F451" s="184">
        <f t="shared" si="65"/>
        <v>0.94085654586334821</v>
      </c>
      <c r="G451" s="23"/>
      <c r="H451" s="136"/>
      <c r="I451" s="136"/>
      <c r="J451" s="136"/>
      <c r="K451" s="136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</row>
    <row r="452" spans="1:75" ht="18.75" customHeight="1">
      <c r="A452" s="155">
        <f t="shared" si="64"/>
        <v>433</v>
      </c>
      <c r="B452" s="156" t="s">
        <v>58</v>
      </c>
      <c r="C452" s="159" t="s">
        <v>1485</v>
      </c>
      <c r="D452" s="63">
        <v>118</v>
      </c>
      <c r="E452" s="190">
        <f t="shared" si="63"/>
        <v>2.7579243580814198E-4</v>
      </c>
      <c r="F452" s="184">
        <f t="shared" si="65"/>
        <v>0.94113233829915632</v>
      </c>
      <c r="G452" s="23"/>
      <c r="H452" s="136"/>
      <c r="I452" s="136"/>
      <c r="J452" s="136"/>
      <c r="K452" s="136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</row>
    <row r="453" spans="1:75" ht="18.75" customHeight="1">
      <c r="A453" s="155">
        <f t="shared" si="64"/>
        <v>434</v>
      </c>
      <c r="B453" s="156" t="s">
        <v>52</v>
      </c>
      <c r="C453" s="159" t="s">
        <v>555</v>
      </c>
      <c r="D453" s="63">
        <v>118</v>
      </c>
      <c r="E453" s="190">
        <f t="shared" si="63"/>
        <v>2.7579243580814198E-4</v>
      </c>
      <c r="F453" s="184">
        <f t="shared" si="65"/>
        <v>0.94140813073496443</v>
      </c>
      <c r="G453" s="23"/>
      <c r="H453" s="136"/>
      <c r="I453" s="136"/>
      <c r="J453" s="136"/>
      <c r="K453" s="136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</row>
    <row r="454" spans="1:75" ht="18.75" customHeight="1">
      <c r="A454" s="155">
        <f t="shared" si="64"/>
        <v>435</v>
      </c>
      <c r="B454" s="156" t="s">
        <v>61</v>
      </c>
      <c r="C454" s="159" t="s">
        <v>591</v>
      </c>
      <c r="D454" s="63">
        <v>117</v>
      </c>
      <c r="E454" s="190">
        <f t="shared" si="63"/>
        <v>2.7345521177586955E-4</v>
      </c>
      <c r="F454" s="184">
        <f t="shared" si="65"/>
        <v>0.94168158594674034</v>
      </c>
      <c r="G454" s="23"/>
      <c r="H454" s="136"/>
      <c r="I454" s="136"/>
      <c r="J454" s="136"/>
      <c r="K454" s="136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</row>
    <row r="455" spans="1:75" ht="18.75" customHeight="1">
      <c r="A455" s="155">
        <f t="shared" si="64"/>
        <v>436</v>
      </c>
      <c r="B455" s="156" t="s">
        <v>61</v>
      </c>
      <c r="C455" s="159" t="s">
        <v>1743</v>
      </c>
      <c r="D455" s="63">
        <v>117</v>
      </c>
      <c r="E455" s="190">
        <f t="shared" si="63"/>
        <v>2.7345521177586955E-4</v>
      </c>
      <c r="F455" s="184">
        <f t="shared" si="65"/>
        <v>0.94195504115851625</v>
      </c>
      <c r="G455" s="23"/>
      <c r="H455" s="136"/>
      <c r="I455" s="136"/>
      <c r="J455" s="136"/>
      <c r="K455" s="136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</row>
    <row r="456" spans="1:75" ht="18.75" customHeight="1">
      <c r="A456" s="155">
        <f t="shared" si="64"/>
        <v>437</v>
      </c>
      <c r="B456" s="156" t="s">
        <v>79</v>
      </c>
      <c r="C456" s="159" t="s">
        <v>624</v>
      </c>
      <c r="D456" s="63">
        <v>116</v>
      </c>
      <c r="E456" s="190">
        <f t="shared" si="63"/>
        <v>2.7111798774359717E-4</v>
      </c>
      <c r="F456" s="184">
        <f t="shared" si="65"/>
        <v>0.94222615914625985</v>
      </c>
      <c r="G456" s="23"/>
      <c r="H456" s="136"/>
      <c r="I456" s="136"/>
      <c r="J456" s="136"/>
      <c r="K456" s="136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</row>
    <row r="457" spans="1:75" ht="18.75" customHeight="1">
      <c r="A457" s="155">
        <f t="shared" si="64"/>
        <v>438</v>
      </c>
      <c r="B457" s="156" t="s">
        <v>58</v>
      </c>
      <c r="C457" s="159" t="s">
        <v>1665</v>
      </c>
      <c r="D457" s="63">
        <v>116</v>
      </c>
      <c r="E457" s="190">
        <f t="shared" si="63"/>
        <v>2.7111798774359717E-4</v>
      </c>
      <c r="F457" s="184">
        <f t="shared" si="65"/>
        <v>0.94249727713400344</v>
      </c>
      <c r="G457" s="23"/>
      <c r="H457" s="136"/>
      <c r="I457" s="136"/>
      <c r="J457" s="136"/>
      <c r="K457" s="136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</row>
    <row r="458" spans="1:75" ht="18.75" customHeight="1">
      <c r="A458" s="155">
        <f t="shared" si="64"/>
        <v>439</v>
      </c>
      <c r="B458" s="156" t="s">
        <v>72</v>
      </c>
      <c r="C458" s="159" t="s">
        <v>549</v>
      </c>
      <c r="D458" s="63">
        <v>116</v>
      </c>
      <c r="E458" s="190">
        <f t="shared" si="63"/>
        <v>2.7111798774359717E-4</v>
      </c>
      <c r="F458" s="184">
        <f t="shared" si="65"/>
        <v>0.94276839512174704</v>
      </c>
      <c r="G458" s="23"/>
      <c r="H458" s="136"/>
      <c r="I458" s="136"/>
      <c r="J458" s="136"/>
      <c r="K458" s="136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</row>
    <row r="459" spans="1:75" ht="18.75" customHeight="1">
      <c r="A459" s="155">
        <f t="shared" si="64"/>
        <v>440</v>
      </c>
      <c r="B459" s="156" t="s">
        <v>64</v>
      </c>
      <c r="C459" s="159" t="s">
        <v>468</v>
      </c>
      <c r="D459" s="63">
        <v>115</v>
      </c>
      <c r="E459" s="190">
        <f t="shared" si="63"/>
        <v>2.687807637113248E-4</v>
      </c>
      <c r="F459" s="184">
        <f t="shared" si="65"/>
        <v>0.94303717588545832</v>
      </c>
      <c r="G459" s="23"/>
      <c r="H459" s="136"/>
      <c r="I459" s="136"/>
      <c r="J459" s="136"/>
      <c r="K459" s="136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</row>
    <row r="460" spans="1:75" ht="18.75" customHeight="1">
      <c r="A460" s="155">
        <f t="shared" si="64"/>
        <v>441</v>
      </c>
      <c r="B460" s="156" t="s">
        <v>72</v>
      </c>
      <c r="C460" s="159" t="s">
        <v>510</v>
      </c>
      <c r="D460" s="63">
        <v>115</v>
      </c>
      <c r="E460" s="190">
        <f t="shared" si="63"/>
        <v>2.687807637113248E-4</v>
      </c>
      <c r="F460" s="184">
        <f t="shared" si="65"/>
        <v>0.94330595664916961</v>
      </c>
      <c r="G460" s="23"/>
      <c r="H460" s="136"/>
      <c r="I460" s="136"/>
      <c r="J460" s="136"/>
      <c r="K460" s="136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</row>
    <row r="461" spans="1:75" ht="18.75" customHeight="1">
      <c r="A461" s="155">
        <f t="shared" si="64"/>
        <v>442</v>
      </c>
      <c r="B461" s="156" t="s">
        <v>64</v>
      </c>
      <c r="C461" s="159" t="s">
        <v>544</v>
      </c>
      <c r="D461" s="63">
        <v>115</v>
      </c>
      <c r="E461" s="190">
        <f t="shared" si="63"/>
        <v>2.687807637113248E-4</v>
      </c>
      <c r="F461" s="184">
        <f t="shared" si="65"/>
        <v>0.94357473741288089</v>
      </c>
      <c r="G461" s="23"/>
      <c r="H461" s="136"/>
      <c r="I461" s="136"/>
      <c r="J461" s="136"/>
      <c r="K461" s="136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</row>
    <row r="462" spans="1:75" ht="18.75" customHeight="1">
      <c r="A462" s="155">
        <f t="shared" si="64"/>
        <v>443</v>
      </c>
      <c r="B462" s="156" t="s">
        <v>72</v>
      </c>
      <c r="C462" s="159" t="s">
        <v>1769</v>
      </c>
      <c r="D462" s="63">
        <v>115</v>
      </c>
      <c r="E462" s="190">
        <f t="shared" si="63"/>
        <v>2.687807637113248E-4</v>
      </c>
      <c r="F462" s="184">
        <f t="shared" si="65"/>
        <v>0.94384351817659218</v>
      </c>
      <c r="G462" s="23"/>
      <c r="H462" s="136"/>
      <c r="I462" s="136"/>
      <c r="J462" s="136"/>
      <c r="K462" s="136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</row>
    <row r="463" spans="1:75" ht="18.75" customHeight="1">
      <c r="A463" s="155">
        <f t="shared" si="64"/>
        <v>444</v>
      </c>
      <c r="B463" s="156" t="s">
        <v>72</v>
      </c>
      <c r="C463" s="159" t="s">
        <v>509</v>
      </c>
      <c r="D463" s="63">
        <v>114</v>
      </c>
      <c r="E463" s="190">
        <f t="shared" si="63"/>
        <v>2.6644353967905242E-4</v>
      </c>
      <c r="F463" s="184">
        <f t="shared" si="65"/>
        <v>0.94410996171627126</v>
      </c>
      <c r="G463" s="23"/>
      <c r="H463" s="136"/>
      <c r="I463" s="136"/>
      <c r="J463" s="136"/>
      <c r="K463" s="136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</row>
    <row r="464" spans="1:75" ht="18.75" customHeight="1">
      <c r="A464" s="155">
        <f t="shared" si="64"/>
        <v>445</v>
      </c>
      <c r="B464" s="156" t="s">
        <v>58</v>
      </c>
      <c r="C464" s="159" t="s">
        <v>543</v>
      </c>
      <c r="D464" s="63">
        <v>114</v>
      </c>
      <c r="E464" s="190">
        <f t="shared" si="63"/>
        <v>2.6644353967905242E-4</v>
      </c>
      <c r="F464" s="184">
        <f t="shared" si="65"/>
        <v>0.94437640525595035</v>
      </c>
      <c r="G464" s="23"/>
      <c r="H464" s="136"/>
      <c r="I464" s="136"/>
      <c r="J464" s="136"/>
      <c r="K464" s="136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</row>
    <row r="465" spans="1:13" ht="18.75" customHeight="1">
      <c r="A465" s="155">
        <f t="shared" si="64"/>
        <v>446</v>
      </c>
      <c r="B465" s="156" t="s">
        <v>58</v>
      </c>
      <c r="C465" s="159" t="s">
        <v>422</v>
      </c>
      <c r="D465" s="63">
        <v>113</v>
      </c>
      <c r="E465" s="190">
        <f t="shared" si="63"/>
        <v>2.6410631564677999E-4</v>
      </c>
      <c r="F465" s="184">
        <f t="shared" si="65"/>
        <v>0.94464051157159712</v>
      </c>
      <c r="H465" s="136"/>
      <c r="I465" s="136"/>
      <c r="J465" s="136"/>
      <c r="K465" s="136"/>
      <c r="L465" s="23"/>
      <c r="M465" s="23"/>
    </row>
    <row r="466" spans="1:13" ht="18.75" customHeight="1">
      <c r="A466" s="155">
        <f t="shared" si="64"/>
        <v>447</v>
      </c>
      <c r="B466" s="156" t="s">
        <v>72</v>
      </c>
      <c r="C466" s="159" t="s">
        <v>457</v>
      </c>
      <c r="D466" s="63">
        <v>113</v>
      </c>
      <c r="E466" s="190">
        <f t="shared" si="63"/>
        <v>2.6410631564677999E-4</v>
      </c>
      <c r="F466" s="184">
        <f t="shared" si="65"/>
        <v>0.94490461788724389</v>
      </c>
    </row>
    <row r="467" spans="1:13" ht="18.75" customHeight="1">
      <c r="A467" s="155">
        <f t="shared" si="64"/>
        <v>448</v>
      </c>
      <c r="B467" s="156" t="s">
        <v>72</v>
      </c>
      <c r="C467" s="159" t="s">
        <v>490</v>
      </c>
      <c r="D467" s="63">
        <v>113</v>
      </c>
      <c r="E467" s="190">
        <f t="shared" si="63"/>
        <v>2.6410631564677999E-4</v>
      </c>
      <c r="F467" s="184">
        <f t="shared" si="65"/>
        <v>0.94516872420289066</v>
      </c>
    </row>
    <row r="468" spans="1:13" ht="18.75" customHeight="1">
      <c r="A468" s="155">
        <f t="shared" si="64"/>
        <v>449</v>
      </c>
      <c r="B468" s="156" t="s">
        <v>72</v>
      </c>
      <c r="C468" s="159" t="s">
        <v>628</v>
      </c>
      <c r="D468" s="63">
        <v>113</v>
      </c>
      <c r="E468" s="190">
        <f t="shared" ref="E468:E531" si="66">D468/$D$873</f>
        <v>2.6410631564677999E-4</v>
      </c>
      <c r="F468" s="184">
        <f t="shared" si="65"/>
        <v>0.94543283051853744</v>
      </c>
    </row>
    <row r="469" spans="1:13" ht="18.75" customHeight="1">
      <c r="A469" s="155">
        <f t="shared" ref="A469:A532" si="67">A468+1</f>
        <v>450</v>
      </c>
      <c r="B469" s="156" t="s">
        <v>58</v>
      </c>
      <c r="C469" s="159" t="s">
        <v>404</v>
      </c>
      <c r="D469" s="63">
        <v>113</v>
      </c>
      <c r="E469" s="190">
        <f t="shared" si="66"/>
        <v>2.6410631564677999E-4</v>
      </c>
      <c r="F469" s="184">
        <f t="shared" ref="F469:F532" si="68">F468+E469</f>
        <v>0.94569693683418421</v>
      </c>
    </row>
    <row r="470" spans="1:13" ht="18.75" customHeight="1">
      <c r="A470" s="155">
        <f t="shared" si="67"/>
        <v>451</v>
      </c>
      <c r="B470" s="156" t="s">
        <v>72</v>
      </c>
      <c r="C470" s="159" t="s">
        <v>500</v>
      </c>
      <c r="D470" s="63">
        <v>112</v>
      </c>
      <c r="E470" s="190">
        <f t="shared" si="66"/>
        <v>2.6176909161450761E-4</v>
      </c>
      <c r="F470" s="184">
        <f t="shared" si="68"/>
        <v>0.94595870592579867</v>
      </c>
    </row>
    <row r="471" spans="1:13" ht="18.75" customHeight="1">
      <c r="A471" s="155">
        <f t="shared" si="67"/>
        <v>452</v>
      </c>
      <c r="B471" s="156" t="s">
        <v>58</v>
      </c>
      <c r="C471" s="159" t="s">
        <v>1570</v>
      </c>
      <c r="D471" s="63">
        <v>112</v>
      </c>
      <c r="E471" s="190">
        <f t="shared" si="66"/>
        <v>2.6176909161450761E-4</v>
      </c>
      <c r="F471" s="184">
        <f t="shared" si="68"/>
        <v>0.94622047501741313</v>
      </c>
    </row>
    <row r="472" spans="1:13" ht="18.75" customHeight="1">
      <c r="A472" s="155">
        <f t="shared" si="67"/>
        <v>453</v>
      </c>
      <c r="B472" s="156" t="s">
        <v>52</v>
      </c>
      <c r="C472" s="159" t="s">
        <v>676</v>
      </c>
      <c r="D472" s="63">
        <v>112</v>
      </c>
      <c r="E472" s="190">
        <f t="shared" si="66"/>
        <v>2.6176909161450761E-4</v>
      </c>
      <c r="F472" s="184">
        <f t="shared" si="68"/>
        <v>0.94648224410902759</v>
      </c>
    </row>
    <row r="473" spans="1:13" ht="18.75" customHeight="1">
      <c r="A473" s="155">
        <f t="shared" si="67"/>
        <v>454</v>
      </c>
      <c r="B473" s="156" t="s">
        <v>58</v>
      </c>
      <c r="C473" s="159" t="s">
        <v>426</v>
      </c>
      <c r="D473" s="63">
        <v>110</v>
      </c>
      <c r="E473" s="190">
        <f t="shared" si="66"/>
        <v>2.5709464354996286E-4</v>
      </c>
      <c r="F473" s="184">
        <f t="shared" si="68"/>
        <v>0.94673933875257754</v>
      </c>
    </row>
    <row r="474" spans="1:13" ht="18.75" customHeight="1">
      <c r="A474" s="155">
        <f t="shared" si="67"/>
        <v>455</v>
      </c>
      <c r="B474" s="156" t="s">
        <v>64</v>
      </c>
      <c r="C474" s="159" t="s">
        <v>1587</v>
      </c>
      <c r="D474" s="63">
        <v>110</v>
      </c>
      <c r="E474" s="190">
        <f t="shared" si="66"/>
        <v>2.5709464354996286E-4</v>
      </c>
      <c r="F474" s="184">
        <f t="shared" si="68"/>
        <v>0.94699643339612749</v>
      </c>
    </row>
    <row r="475" spans="1:13" ht="18.75" customHeight="1">
      <c r="A475" s="155">
        <f t="shared" si="67"/>
        <v>456</v>
      </c>
      <c r="B475" s="156" t="s">
        <v>52</v>
      </c>
      <c r="C475" s="159" t="s">
        <v>1588</v>
      </c>
      <c r="D475" s="63">
        <v>110</v>
      </c>
      <c r="E475" s="190">
        <f t="shared" si="66"/>
        <v>2.5709464354996286E-4</v>
      </c>
      <c r="F475" s="184">
        <f t="shared" si="68"/>
        <v>0.94725352803967744</v>
      </c>
    </row>
    <row r="476" spans="1:13" ht="18.75" customHeight="1">
      <c r="A476" s="155">
        <f t="shared" si="67"/>
        <v>457</v>
      </c>
      <c r="B476" s="156" t="s">
        <v>64</v>
      </c>
      <c r="C476" s="159" t="s">
        <v>454</v>
      </c>
      <c r="D476" s="63">
        <v>110</v>
      </c>
      <c r="E476" s="190">
        <f t="shared" si="66"/>
        <v>2.5709464354996286E-4</v>
      </c>
      <c r="F476" s="184">
        <f t="shared" si="68"/>
        <v>0.94751062268322739</v>
      </c>
    </row>
    <row r="477" spans="1:13" ht="18.75" customHeight="1">
      <c r="A477" s="155">
        <f t="shared" si="67"/>
        <v>458</v>
      </c>
      <c r="B477" s="156" t="s">
        <v>61</v>
      </c>
      <c r="C477" s="159" t="s">
        <v>531</v>
      </c>
      <c r="D477" s="63">
        <v>110</v>
      </c>
      <c r="E477" s="190">
        <f t="shared" si="66"/>
        <v>2.5709464354996286E-4</v>
      </c>
      <c r="F477" s="184">
        <f t="shared" si="68"/>
        <v>0.94776771732677734</v>
      </c>
    </row>
    <row r="478" spans="1:13" ht="18.75" customHeight="1">
      <c r="A478" s="155">
        <f t="shared" si="67"/>
        <v>459</v>
      </c>
      <c r="B478" s="156" t="s">
        <v>917</v>
      </c>
      <c r="C478" s="159" t="s">
        <v>514</v>
      </c>
      <c r="D478" s="63">
        <v>109</v>
      </c>
      <c r="E478" s="190">
        <f t="shared" si="66"/>
        <v>2.5475741951769043E-4</v>
      </c>
      <c r="F478" s="184">
        <f t="shared" si="68"/>
        <v>0.94802247474629497</v>
      </c>
    </row>
    <row r="479" spans="1:13" ht="18.75" customHeight="1">
      <c r="A479" s="155">
        <f t="shared" si="67"/>
        <v>460</v>
      </c>
      <c r="B479" s="156" t="s">
        <v>52</v>
      </c>
      <c r="C479" s="159" t="s">
        <v>466</v>
      </c>
      <c r="D479" s="63">
        <v>108</v>
      </c>
      <c r="E479" s="190">
        <f t="shared" si="66"/>
        <v>2.5242019548541805E-4</v>
      </c>
      <c r="F479" s="184">
        <f t="shared" si="68"/>
        <v>0.94827489494178041</v>
      </c>
    </row>
    <row r="480" spans="1:13" ht="18.75" customHeight="1">
      <c r="A480" s="155">
        <f t="shared" si="67"/>
        <v>461</v>
      </c>
      <c r="B480" s="156" t="s">
        <v>917</v>
      </c>
      <c r="C480" s="159" t="s">
        <v>1559</v>
      </c>
      <c r="D480" s="63">
        <v>108</v>
      </c>
      <c r="E480" s="190">
        <f t="shared" si="66"/>
        <v>2.5242019548541805E-4</v>
      </c>
      <c r="F480" s="184">
        <f t="shared" si="68"/>
        <v>0.94852731513726585</v>
      </c>
    </row>
    <row r="481" spans="1:6" ht="18.75" customHeight="1">
      <c r="A481" s="155">
        <f t="shared" si="67"/>
        <v>462</v>
      </c>
      <c r="B481" s="156" t="s">
        <v>64</v>
      </c>
      <c r="C481" s="159" t="s">
        <v>1589</v>
      </c>
      <c r="D481" s="63">
        <v>108</v>
      </c>
      <c r="E481" s="190">
        <f t="shared" si="66"/>
        <v>2.5242019548541805E-4</v>
      </c>
      <c r="F481" s="184">
        <f t="shared" si="68"/>
        <v>0.94877973533275128</v>
      </c>
    </row>
    <row r="482" spans="1:6" ht="18.75" customHeight="1">
      <c r="A482" s="155">
        <f t="shared" si="67"/>
        <v>463</v>
      </c>
      <c r="B482" s="156" t="s">
        <v>58</v>
      </c>
      <c r="C482" s="159" t="s">
        <v>429</v>
      </c>
      <c r="D482" s="63">
        <v>108</v>
      </c>
      <c r="E482" s="190">
        <f t="shared" si="66"/>
        <v>2.5242019548541805E-4</v>
      </c>
      <c r="F482" s="184">
        <f t="shared" si="68"/>
        <v>0.94903215552823672</v>
      </c>
    </row>
    <row r="483" spans="1:6" ht="18.75" customHeight="1">
      <c r="A483" s="155">
        <f t="shared" si="67"/>
        <v>464</v>
      </c>
      <c r="B483" s="156" t="s">
        <v>72</v>
      </c>
      <c r="C483" s="159" t="s">
        <v>1685</v>
      </c>
      <c r="D483" s="63">
        <v>107</v>
      </c>
      <c r="E483" s="190">
        <f t="shared" si="66"/>
        <v>2.5008297145314568E-4</v>
      </c>
      <c r="F483" s="184">
        <f t="shared" si="68"/>
        <v>0.94928223849968985</v>
      </c>
    </row>
    <row r="484" spans="1:6" ht="18.75" customHeight="1">
      <c r="A484" s="155">
        <f t="shared" si="67"/>
        <v>465</v>
      </c>
      <c r="B484" s="156" t="s">
        <v>58</v>
      </c>
      <c r="C484" s="159" t="s">
        <v>496</v>
      </c>
      <c r="D484" s="63">
        <v>106</v>
      </c>
      <c r="E484" s="190">
        <f t="shared" si="66"/>
        <v>2.477457474208733E-4</v>
      </c>
      <c r="F484" s="184">
        <f t="shared" si="68"/>
        <v>0.94952998424711077</v>
      </c>
    </row>
    <row r="485" spans="1:6" ht="18.75" customHeight="1">
      <c r="A485" s="155">
        <f t="shared" si="67"/>
        <v>466</v>
      </c>
      <c r="B485" s="156" t="s">
        <v>72</v>
      </c>
      <c r="C485" s="159" t="s">
        <v>1782</v>
      </c>
      <c r="D485" s="63">
        <v>106</v>
      </c>
      <c r="E485" s="190">
        <f t="shared" si="66"/>
        <v>2.477457474208733E-4</v>
      </c>
      <c r="F485" s="184">
        <f t="shared" si="68"/>
        <v>0.94977772999453169</v>
      </c>
    </row>
    <row r="486" spans="1:6" ht="18.75" customHeight="1">
      <c r="A486" s="155">
        <f t="shared" si="67"/>
        <v>467</v>
      </c>
      <c r="B486" s="156" t="s">
        <v>52</v>
      </c>
      <c r="C486" s="159" t="s">
        <v>513</v>
      </c>
      <c r="D486" s="63">
        <v>105</v>
      </c>
      <c r="E486" s="190">
        <f t="shared" si="66"/>
        <v>2.4540852338860087E-4</v>
      </c>
      <c r="F486" s="184">
        <f t="shared" si="68"/>
        <v>0.95002313851792031</v>
      </c>
    </row>
    <row r="487" spans="1:6" ht="18.75" customHeight="1">
      <c r="A487" s="155">
        <f t="shared" si="67"/>
        <v>468</v>
      </c>
      <c r="B487" s="156" t="s">
        <v>917</v>
      </c>
      <c r="C487" s="159" t="s">
        <v>1489</v>
      </c>
      <c r="D487" s="63">
        <v>103</v>
      </c>
      <c r="E487" s="190">
        <f t="shared" si="66"/>
        <v>2.4073407532405612E-4</v>
      </c>
      <c r="F487" s="184">
        <f t="shared" si="68"/>
        <v>0.95026387259324441</v>
      </c>
    </row>
    <row r="488" spans="1:6" ht="18.75" customHeight="1">
      <c r="A488" s="155">
        <f t="shared" si="67"/>
        <v>469</v>
      </c>
      <c r="B488" s="156" t="s">
        <v>917</v>
      </c>
      <c r="C488" s="159" t="s">
        <v>614</v>
      </c>
      <c r="D488" s="63">
        <v>103</v>
      </c>
      <c r="E488" s="190">
        <f t="shared" si="66"/>
        <v>2.4073407532405612E-4</v>
      </c>
      <c r="F488" s="184">
        <f t="shared" si="68"/>
        <v>0.95050460666856851</v>
      </c>
    </row>
    <row r="489" spans="1:6" ht="18.75" customHeight="1">
      <c r="A489" s="155">
        <f t="shared" si="67"/>
        <v>470</v>
      </c>
      <c r="B489" s="156" t="s">
        <v>58</v>
      </c>
      <c r="C489" s="159" t="s">
        <v>1591</v>
      </c>
      <c r="D489" s="63">
        <v>103</v>
      </c>
      <c r="E489" s="190">
        <f t="shared" si="66"/>
        <v>2.4073407532405612E-4</v>
      </c>
      <c r="F489" s="184">
        <f t="shared" si="68"/>
        <v>0.95074534074389261</v>
      </c>
    </row>
    <row r="490" spans="1:6" ht="18.75" customHeight="1">
      <c r="A490" s="155">
        <f t="shared" si="67"/>
        <v>471</v>
      </c>
      <c r="B490" s="156" t="s">
        <v>61</v>
      </c>
      <c r="C490" s="159" t="s">
        <v>1653</v>
      </c>
      <c r="D490" s="63">
        <v>103</v>
      </c>
      <c r="E490" s="190">
        <f t="shared" si="66"/>
        <v>2.4073407532405612E-4</v>
      </c>
      <c r="F490" s="184">
        <f t="shared" si="68"/>
        <v>0.95098607481921671</v>
      </c>
    </row>
    <row r="491" spans="1:6" ht="18.75" customHeight="1">
      <c r="A491" s="155">
        <f t="shared" si="67"/>
        <v>472</v>
      </c>
      <c r="B491" s="156" t="s">
        <v>917</v>
      </c>
      <c r="C491" s="159" t="s">
        <v>516</v>
      </c>
      <c r="D491" s="63">
        <v>103</v>
      </c>
      <c r="E491" s="190">
        <f t="shared" si="66"/>
        <v>2.4073407532405612E-4</v>
      </c>
      <c r="F491" s="184">
        <f t="shared" si="68"/>
        <v>0.95122680889454081</v>
      </c>
    </row>
    <row r="492" spans="1:6" ht="18.75" customHeight="1">
      <c r="A492" s="155">
        <f t="shared" si="67"/>
        <v>473</v>
      </c>
      <c r="B492" s="156" t="s">
        <v>72</v>
      </c>
      <c r="C492" s="159" t="s">
        <v>481</v>
      </c>
      <c r="D492" s="63">
        <v>102</v>
      </c>
      <c r="E492" s="190">
        <f t="shared" si="66"/>
        <v>2.3839685129178371E-4</v>
      </c>
      <c r="F492" s="184">
        <f t="shared" si="68"/>
        <v>0.9514652057458326</v>
      </c>
    </row>
    <row r="493" spans="1:6" ht="18.75" customHeight="1">
      <c r="A493" s="155">
        <f t="shared" si="67"/>
        <v>474</v>
      </c>
      <c r="B493" s="156" t="s">
        <v>64</v>
      </c>
      <c r="C493" s="159" t="s">
        <v>538</v>
      </c>
      <c r="D493" s="63">
        <v>102</v>
      </c>
      <c r="E493" s="190">
        <f t="shared" si="66"/>
        <v>2.3839685129178371E-4</v>
      </c>
      <c r="F493" s="184">
        <f t="shared" si="68"/>
        <v>0.95170360259712439</v>
      </c>
    </row>
    <row r="494" spans="1:6" ht="18.75" customHeight="1">
      <c r="A494" s="155">
        <f t="shared" si="67"/>
        <v>475</v>
      </c>
      <c r="B494" s="156" t="s">
        <v>64</v>
      </c>
      <c r="C494" s="159" t="s">
        <v>1773</v>
      </c>
      <c r="D494" s="63">
        <v>102</v>
      </c>
      <c r="E494" s="190">
        <f t="shared" si="66"/>
        <v>2.3839685129178371E-4</v>
      </c>
      <c r="F494" s="184">
        <f t="shared" si="68"/>
        <v>0.95194199944841618</v>
      </c>
    </row>
    <row r="495" spans="1:6" ht="18.75" customHeight="1">
      <c r="A495" s="155">
        <f t="shared" si="67"/>
        <v>476</v>
      </c>
      <c r="B495" s="156" t="s">
        <v>61</v>
      </c>
      <c r="C495" s="159" t="s">
        <v>1481</v>
      </c>
      <c r="D495" s="63">
        <v>101</v>
      </c>
      <c r="E495" s="190">
        <f t="shared" si="66"/>
        <v>2.3605962725951134E-4</v>
      </c>
      <c r="F495" s="184">
        <f t="shared" si="68"/>
        <v>0.95217805907567565</v>
      </c>
    </row>
    <row r="496" spans="1:6" ht="18.75" customHeight="1">
      <c r="A496" s="155">
        <f t="shared" si="67"/>
        <v>477</v>
      </c>
      <c r="B496" s="156" t="s">
        <v>917</v>
      </c>
      <c r="C496" s="159" t="s">
        <v>1514</v>
      </c>
      <c r="D496" s="63">
        <v>101</v>
      </c>
      <c r="E496" s="190">
        <f t="shared" si="66"/>
        <v>2.3605962725951134E-4</v>
      </c>
      <c r="F496" s="184">
        <f t="shared" si="68"/>
        <v>0.95241411870293513</v>
      </c>
    </row>
    <row r="497" spans="1:6" ht="18.75" customHeight="1">
      <c r="A497" s="155">
        <f t="shared" si="67"/>
        <v>478</v>
      </c>
      <c r="B497" s="156" t="s">
        <v>58</v>
      </c>
      <c r="C497" s="159" t="s">
        <v>501</v>
      </c>
      <c r="D497" s="63">
        <v>101</v>
      </c>
      <c r="E497" s="190">
        <f t="shared" si="66"/>
        <v>2.3605962725951134E-4</v>
      </c>
      <c r="F497" s="184">
        <f t="shared" si="68"/>
        <v>0.95265017833019461</v>
      </c>
    </row>
    <row r="498" spans="1:6" ht="18.75" customHeight="1">
      <c r="A498" s="155">
        <f t="shared" si="67"/>
        <v>479</v>
      </c>
      <c r="B498" s="156" t="s">
        <v>58</v>
      </c>
      <c r="C498" s="159" t="s">
        <v>1711</v>
      </c>
      <c r="D498" s="63">
        <v>101</v>
      </c>
      <c r="E498" s="190">
        <f t="shared" si="66"/>
        <v>2.3605962725951134E-4</v>
      </c>
      <c r="F498" s="184">
        <f t="shared" si="68"/>
        <v>0.95288623795745409</v>
      </c>
    </row>
    <row r="499" spans="1:6" ht="18.75" customHeight="1">
      <c r="A499" s="155">
        <f t="shared" si="67"/>
        <v>480</v>
      </c>
      <c r="B499" s="156" t="s">
        <v>917</v>
      </c>
      <c r="C499" s="159" t="s">
        <v>439</v>
      </c>
      <c r="D499" s="63">
        <v>101</v>
      </c>
      <c r="E499" s="190">
        <f t="shared" si="66"/>
        <v>2.3605962725951134E-4</v>
      </c>
      <c r="F499" s="184">
        <f t="shared" si="68"/>
        <v>0.95312229758471356</v>
      </c>
    </row>
    <row r="500" spans="1:6" ht="18.75" customHeight="1">
      <c r="A500" s="155">
        <f t="shared" si="67"/>
        <v>481</v>
      </c>
      <c r="B500" s="156" t="s">
        <v>72</v>
      </c>
      <c r="C500" s="159" t="s">
        <v>413</v>
      </c>
      <c r="D500" s="63">
        <v>100</v>
      </c>
      <c r="E500" s="190">
        <f t="shared" si="66"/>
        <v>2.3372240322723893E-4</v>
      </c>
      <c r="F500" s="184">
        <f t="shared" si="68"/>
        <v>0.95335601998794084</v>
      </c>
    </row>
    <row r="501" spans="1:6" ht="18.75" customHeight="1">
      <c r="A501" s="155">
        <f t="shared" si="67"/>
        <v>482</v>
      </c>
      <c r="B501" s="156" t="s">
        <v>72</v>
      </c>
      <c r="C501" s="159" t="s">
        <v>478</v>
      </c>
      <c r="D501" s="63">
        <v>100</v>
      </c>
      <c r="E501" s="190">
        <f t="shared" si="66"/>
        <v>2.3372240322723893E-4</v>
      </c>
      <c r="F501" s="184">
        <f t="shared" si="68"/>
        <v>0.95358974239116812</v>
      </c>
    </row>
    <row r="502" spans="1:6" ht="18.75" customHeight="1">
      <c r="A502" s="155">
        <f t="shared" si="67"/>
        <v>483</v>
      </c>
      <c r="B502" s="156" t="s">
        <v>56</v>
      </c>
      <c r="C502" s="159" t="s">
        <v>1612</v>
      </c>
      <c r="D502" s="63">
        <v>100</v>
      </c>
      <c r="E502" s="190">
        <f t="shared" si="66"/>
        <v>2.3372240322723893E-4</v>
      </c>
      <c r="F502" s="184">
        <f t="shared" si="68"/>
        <v>0.95382346479439539</v>
      </c>
    </row>
    <row r="503" spans="1:6" ht="18.75" customHeight="1">
      <c r="A503" s="155">
        <f t="shared" si="67"/>
        <v>484</v>
      </c>
      <c r="B503" s="156" t="s">
        <v>52</v>
      </c>
      <c r="C503" s="159" t="s">
        <v>584</v>
      </c>
      <c r="D503" s="63">
        <v>100</v>
      </c>
      <c r="E503" s="190">
        <f t="shared" si="66"/>
        <v>2.3372240322723893E-4</v>
      </c>
      <c r="F503" s="184">
        <f t="shared" si="68"/>
        <v>0.95405718719762267</v>
      </c>
    </row>
    <row r="504" spans="1:6" ht="18.75" customHeight="1">
      <c r="A504" s="155">
        <f t="shared" si="67"/>
        <v>485</v>
      </c>
      <c r="B504" s="156" t="s">
        <v>52</v>
      </c>
      <c r="C504" s="159" t="s">
        <v>567</v>
      </c>
      <c r="D504" s="63">
        <v>100</v>
      </c>
      <c r="E504" s="190">
        <f t="shared" si="66"/>
        <v>2.3372240322723893E-4</v>
      </c>
      <c r="F504" s="184">
        <f t="shared" si="68"/>
        <v>0.95429090960084995</v>
      </c>
    </row>
    <row r="505" spans="1:6" ht="18.75" customHeight="1">
      <c r="A505" s="155">
        <f t="shared" si="67"/>
        <v>486</v>
      </c>
      <c r="B505" s="156" t="s">
        <v>64</v>
      </c>
      <c r="C505" s="159" t="s">
        <v>1701</v>
      </c>
      <c r="D505" s="63">
        <v>100</v>
      </c>
      <c r="E505" s="190">
        <f t="shared" si="66"/>
        <v>2.3372240322723893E-4</v>
      </c>
      <c r="F505" s="184">
        <f t="shared" si="68"/>
        <v>0.95452463200407722</v>
      </c>
    </row>
    <row r="506" spans="1:6" ht="18.75" customHeight="1">
      <c r="A506" s="155">
        <f t="shared" si="67"/>
        <v>487</v>
      </c>
      <c r="B506" s="156" t="s">
        <v>72</v>
      </c>
      <c r="C506" s="159" t="s">
        <v>1613</v>
      </c>
      <c r="D506" s="63">
        <v>99</v>
      </c>
      <c r="E506" s="190">
        <f t="shared" si="66"/>
        <v>2.3138517919496656E-4</v>
      </c>
      <c r="F506" s="184">
        <f t="shared" si="68"/>
        <v>0.95475601718327219</v>
      </c>
    </row>
    <row r="507" spans="1:6" ht="18.75" customHeight="1">
      <c r="A507" s="155">
        <f t="shared" si="67"/>
        <v>488</v>
      </c>
      <c r="B507" s="156" t="s">
        <v>917</v>
      </c>
      <c r="C507" s="159" t="s">
        <v>573</v>
      </c>
      <c r="D507" s="63">
        <v>99</v>
      </c>
      <c r="E507" s="190">
        <f t="shared" si="66"/>
        <v>2.3138517919496656E-4</v>
      </c>
      <c r="F507" s="184">
        <f t="shared" si="68"/>
        <v>0.95498740236246715</v>
      </c>
    </row>
    <row r="508" spans="1:6" ht="18.75" customHeight="1">
      <c r="A508" s="155">
        <f t="shared" si="67"/>
        <v>489</v>
      </c>
      <c r="B508" s="156" t="s">
        <v>56</v>
      </c>
      <c r="C508" s="159" t="s">
        <v>626</v>
      </c>
      <c r="D508" s="63">
        <v>99</v>
      </c>
      <c r="E508" s="190">
        <f t="shared" si="66"/>
        <v>2.3138517919496656E-4</v>
      </c>
      <c r="F508" s="184">
        <f t="shared" si="68"/>
        <v>0.95521878754166212</v>
      </c>
    </row>
    <row r="509" spans="1:6" ht="18.75" customHeight="1">
      <c r="A509" s="155">
        <f t="shared" si="67"/>
        <v>490</v>
      </c>
      <c r="B509" s="156" t="s">
        <v>58</v>
      </c>
      <c r="C509" s="159" t="s">
        <v>1746</v>
      </c>
      <c r="D509" s="63">
        <v>99</v>
      </c>
      <c r="E509" s="190">
        <f t="shared" si="66"/>
        <v>2.3138517919496656E-4</v>
      </c>
      <c r="F509" s="184">
        <f t="shared" si="68"/>
        <v>0.95545017272085708</v>
      </c>
    </row>
    <row r="510" spans="1:6" ht="18.75" customHeight="1">
      <c r="A510" s="155">
        <f t="shared" si="67"/>
        <v>491</v>
      </c>
      <c r="B510" s="156" t="s">
        <v>61</v>
      </c>
      <c r="C510" s="159" t="s">
        <v>1750</v>
      </c>
      <c r="D510" s="63">
        <v>99</v>
      </c>
      <c r="E510" s="190">
        <f t="shared" si="66"/>
        <v>2.3138517919496656E-4</v>
      </c>
      <c r="F510" s="184">
        <f t="shared" si="68"/>
        <v>0.95568155790005205</v>
      </c>
    </row>
    <row r="511" spans="1:6" ht="18.75" customHeight="1">
      <c r="A511" s="155">
        <f t="shared" si="67"/>
        <v>492</v>
      </c>
      <c r="B511" s="156" t="s">
        <v>72</v>
      </c>
      <c r="C511" s="159" t="s">
        <v>518</v>
      </c>
      <c r="D511" s="63">
        <v>99</v>
      </c>
      <c r="E511" s="190">
        <f t="shared" si="66"/>
        <v>2.3138517919496656E-4</v>
      </c>
      <c r="F511" s="184">
        <f t="shared" si="68"/>
        <v>0.95591294307924701</v>
      </c>
    </row>
    <row r="512" spans="1:6" ht="18.75" customHeight="1">
      <c r="A512" s="155">
        <f t="shared" si="67"/>
        <v>493</v>
      </c>
      <c r="B512" s="156" t="s">
        <v>58</v>
      </c>
      <c r="C512" s="159" t="s">
        <v>520</v>
      </c>
      <c r="D512" s="63">
        <v>98</v>
      </c>
      <c r="E512" s="190">
        <f t="shared" si="66"/>
        <v>2.2904795516269415E-4</v>
      </c>
      <c r="F512" s="184">
        <f t="shared" si="68"/>
        <v>0.95614199103440967</v>
      </c>
    </row>
    <row r="513" spans="1:6" ht="18.75" customHeight="1">
      <c r="A513" s="155">
        <f t="shared" si="67"/>
        <v>494</v>
      </c>
      <c r="B513" s="156" t="s">
        <v>64</v>
      </c>
      <c r="C513" s="159" t="s">
        <v>485</v>
      </c>
      <c r="D513" s="63">
        <v>98</v>
      </c>
      <c r="E513" s="190">
        <f t="shared" si="66"/>
        <v>2.2904795516269415E-4</v>
      </c>
      <c r="F513" s="184">
        <f t="shared" si="68"/>
        <v>0.95637103898957232</v>
      </c>
    </row>
    <row r="514" spans="1:6" ht="18.75" customHeight="1">
      <c r="A514" s="155">
        <f t="shared" si="67"/>
        <v>495</v>
      </c>
      <c r="B514" s="156" t="s">
        <v>52</v>
      </c>
      <c r="C514" s="159" t="s">
        <v>532</v>
      </c>
      <c r="D514" s="63">
        <v>98</v>
      </c>
      <c r="E514" s="190">
        <f t="shared" si="66"/>
        <v>2.2904795516269415E-4</v>
      </c>
      <c r="F514" s="184">
        <f t="shared" si="68"/>
        <v>0.95660008694473497</v>
      </c>
    </row>
    <row r="515" spans="1:6" ht="18.75" customHeight="1">
      <c r="A515" s="155">
        <f t="shared" si="67"/>
        <v>496</v>
      </c>
      <c r="B515" s="156" t="s">
        <v>917</v>
      </c>
      <c r="C515" s="159" t="s">
        <v>511</v>
      </c>
      <c r="D515" s="63">
        <v>98</v>
      </c>
      <c r="E515" s="190">
        <f t="shared" si="66"/>
        <v>2.2904795516269415E-4</v>
      </c>
      <c r="F515" s="184">
        <f t="shared" si="68"/>
        <v>0.95682913489989763</v>
      </c>
    </row>
    <row r="516" spans="1:6" ht="18.75" customHeight="1">
      <c r="A516" s="155">
        <f t="shared" si="67"/>
        <v>497</v>
      </c>
      <c r="B516" s="156" t="s">
        <v>58</v>
      </c>
      <c r="C516" s="159" t="s">
        <v>1502</v>
      </c>
      <c r="D516" s="63">
        <v>96</v>
      </c>
      <c r="E516" s="190">
        <f t="shared" si="66"/>
        <v>2.2437350709814938E-4</v>
      </c>
      <c r="F516" s="184">
        <f t="shared" si="68"/>
        <v>0.95705350840699577</v>
      </c>
    </row>
    <row r="517" spans="1:6" ht="18.75" customHeight="1">
      <c r="A517" s="155">
        <f t="shared" si="67"/>
        <v>498</v>
      </c>
      <c r="B517" s="156" t="s">
        <v>58</v>
      </c>
      <c r="C517" s="159" t="s">
        <v>1536</v>
      </c>
      <c r="D517" s="63">
        <v>96</v>
      </c>
      <c r="E517" s="190">
        <f t="shared" si="66"/>
        <v>2.2437350709814938E-4</v>
      </c>
      <c r="F517" s="184">
        <f t="shared" si="68"/>
        <v>0.95727788191409391</v>
      </c>
    </row>
    <row r="518" spans="1:6" ht="18.75" customHeight="1">
      <c r="A518" s="155">
        <f t="shared" si="67"/>
        <v>499</v>
      </c>
      <c r="B518" s="156" t="s">
        <v>64</v>
      </c>
      <c r="C518" s="159" t="s">
        <v>1565</v>
      </c>
      <c r="D518" s="63">
        <v>96</v>
      </c>
      <c r="E518" s="190">
        <f t="shared" si="66"/>
        <v>2.2437350709814938E-4</v>
      </c>
      <c r="F518" s="184">
        <f t="shared" si="68"/>
        <v>0.95750225542119205</v>
      </c>
    </row>
    <row r="519" spans="1:6" ht="18.75" customHeight="1">
      <c r="A519" s="155">
        <f t="shared" si="67"/>
        <v>500</v>
      </c>
      <c r="B519" s="156" t="s">
        <v>917</v>
      </c>
      <c r="C519" s="159" t="s">
        <v>1569</v>
      </c>
      <c r="D519" s="63">
        <v>96</v>
      </c>
      <c r="E519" s="190">
        <f t="shared" si="66"/>
        <v>2.2437350709814938E-4</v>
      </c>
      <c r="F519" s="184">
        <f t="shared" si="68"/>
        <v>0.95772662892829019</v>
      </c>
    </row>
    <row r="520" spans="1:6" ht="18.75" customHeight="1">
      <c r="A520" s="155">
        <f t="shared" si="67"/>
        <v>501</v>
      </c>
      <c r="B520" s="156" t="s">
        <v>58</v>
      </c>
      <c r="C520" s="159" t="s">
        <v>568</v>
      </c>
      <c r="D520" s="63">
        <v>96</v>
      </c>
      <c r="E520" s="190">
        <f t="shared" si="66"/>
        <v>2.2437350709814938E-4</v>
      </c>
      <c r="F520" s="184">
        <f t="shared" si="68"/>
        <v>0.95795100243538833</v>
      </c>
    </row>
    <row r="521" spans="1:6" ht="18.75" customHeight="1">
      <c r="A521" s="155">
        <f t="shared" si="67"/>
        <v>502</v>
      </c>
      <c r="B521" s="156" t="s">
        <v>64</v>
      </c>
      <c r="C521" s="159" t="s">
        <v>551</v>
      </c>
      <c r="D521" s="63">
        <v>95</v>
      </c>
      <c r="E521" s="190">
        <f t="shared" si="66"/>
        <v>2.22036283065877E-4</v>
      </c>
      <c r="F521" s="184">
        <f t="shared" si="68"/>
        <v>0.95817303871845416</v>
      </c>
    </row>
    <row r="522" spans="1:6" ht="18.75" customHeight="1">
      <c r="A522" s="155">
        <f t="shared" si="67"/>
        <v>503</v>
      </c>
      <c r="B522" s="156" t="s">
        <v>56</v>
      </c>
      <c r="C522" s="159" t="s">
        <v>1599</v>
      </c>
      <c r="D522" s="63">
        <v>94</v>
      </c>
      <c r="E522" s="190">
        <f t="shared" si="66"/>
        <v>2.196990590336046E-4</v>
      </c>
      <c r="F522" s="184">
        <f t="shared" si="68"/>
        <v>0.95839273777748779</v>
      </c>
    </row>
    <row r="523" spans="1:6" ht="18.75" customHeight="1">
      <c r="A523" s="155">
        <f t="shared" si="67"/>
        <v>504</v>
      </c>
      <c r="B523" s="156" t="s">
        <v>52</v>
      </c>
      <c r="C523" s="159" t="s">
        <v>605</v>
      </c>
      <c r="D523" s="63">
        <v>94</v>
      </c>
      <c r="E523" s="190">
        <f t="shared" si="66"/>
        <v>2.196990590336046E-4</v>
      </c>
      <c r="F523" s="184">
        <f t="shared" si="68"/>
        <v>0.95861243683652142</v>
      </c>
    </row>
    <row r="524" spans="1:6" ht="18.75" customHeight="1">
      <c r="A524" s="155">
        <f t="shared" si="67"/>
        <v>505</v>
      </c>
      <c r="B524" s="156" t="s">
        <v>58</v>
      </c>
      <c r="C524" s="159" t="s">
        <v>1645</v>
      </c>
      <c r="D524" s="63">
        <v>94</v>
      </c>
      <c r="E524" s="190">
        <f t="shared" si="66"/>
        <v>2.196990590336046E-4</v>
      </c>
      <c r="F524" s="184">
        <f t="shared" si="68"/>
        <v>0.95883213589555505</v>
      </c>
    </row>
    <row r="525" spans="1:6" ht="18.75" customHeight="1">
      <c r="A525" s="155">
        <f t="shared" si="67"/>
        <v>506</v>
      </c>
      <c r="B525" s="156" t="s">
        <v>917</v>
      </c>
      <c r="C525" s="159" t="s">
        <v>1584</v>
      </c>
      <c r="D525" s="63">
        <v>93</v>
      </c>
      <c r="E525" s="190">
        <f t="shared" si="66"/>
        <v>2.1736183500133222E-4</v>
      </c>
      <c r="F525" s="184">
        <f t="shared" si="68"/>
        <v>0.95904949773055637</v>
      </c>
    </row>
    <row r="526" spans="1:6" ht="18.75" customHeight="1">
      <c r="A526" s="155">
        <f t="shared" si="67"/>
        <v>507</v>
      </c>
      <c r="B526" s="156" t="s">
        <v>56</v>
      </c>
      <c r="C526" s="159" t="s">
        <v>1609</v>
      </c>
      <c r="D526" s="63">
        <v>92</v>
      </c>
      <c r="E526" s="190">
        <f t="shared" si="66"/>
        <v>2.1502461096905982E-4</v>
      </c>
      <c r="F526" s="184">
        <f t="shared" si="68"/>
        <v>0.95926452234152537</v>
      </c>
    </row>
    <row r="527" spans="1:6" ht="18.75" customHeight="1">
      <c r="A527" s="155">
        <f t="shared" si="67"/>
        <v>508</v>
      </c>
      <c r="B527" s="156" t="s">
        <v>64</v>
      </c>
      <c r="C527" s="159" t="s">
        <v>1760</v>
      </c>
      <c r="D527" s="63">
        <v>92</v>
      </c>
      <c r="E527" s="190">
        <f t="shared" si="66"/>
        <v>2.1502461096905982E-4</v>
      </c>
      <c r="F527" s="184">
        <f t="shared" si="68"/>
        <v>0.95947954695249438</v>
      </c>
    </row>
    <row r="528" spans="1:6" ht="18.75" customHeight="1">
      <c r="A528" s="155">
        <f t="shared" si="67"/>
        <v>509</v>
      </c>
      <c r="B528" s="156" t="s">
        <v>64</v>
      </c>
      <c r="C528" s="159" t="s">
        <v>554</v>
      </c>
      <c r="D528" s="63">
        <v>91</v>
      </c>
      <c r="E528" s="190">
        <f t="shared" si="66"/>
        <v>2.1268738693678744E-4</v>
      </c>
      <c r="F528" s="184">
        <f t="shared" si="68"/>
        <v>0.95969223433943118</v>
      </c>
    </row>
    <row r="529" spans="1:6" ht="18.75" customHeight="1">
      <c r="A529" s="155">
        <f t="shared" si="67"/>
        <v>510</v>
      </c>
      <c r="B529" s="156" t="s">
        <v>72</v>
      </c>
      <c r="C529" s="159" t="s">
        <v>720</v>
      </c>
      <c r="D529" s="63">
        <v>91</v>
      </c>
      <c r="E529" s="190">
        <f t="shared" si="66"/>
        <v>2.1268738693678744E-4</v>
      </c>
      <c r="F529" s="184">
        <f t="shared" si="68"/>
        <v>0.95990492172636799</v>
      </c>
    </row>
    <row r="530" spans="1:6" ht="18.75" customHeight="1">
      <c r="A530" s="155">
        <f t="shared" si="67"/>
        <v>511</v>
      </c>
      <c r="B530" s="156" t="s">
        <v>64</v>
      </c>
      <c r="C530" s="159" t="s">
        <v>686</v>
      </c>
      <c r="D530" s="63">
        <v>91</v>
      </c>
      <c r="E530" s="190">
        <f t="shared" si="66"/>
        <v>2.1268738693678744E-4</v>
      </c>
      <c r="F530" s="184">
        <f t="shared" si="68"/>
        <v>0.96011760911330479</v>
      </c>
    </row>
    <row r="531" spans="1:6" ht="18.75" customHeight="1">
      <c r="A531" s="155">
        <f t="shared" si="67"/>
        <v>512</v>
      </c>
      <c r="B531" s="156" t="s">
        <v>58</v>
      </c>
      <c r="C531" s="159" t="s">
        <v>612</v>
      </c>
      <c r="D531" s="63">
        <v>90</v>
      </c>
      <c r="E531" s="190">
        <f t="shared" si="66"/>
        <v>2.1035016290451506E-4</v>
      </c>
      <c r="F531" s="184">
        <f t="shared" si="68"/>
        <v>0.96032795927620929</v>
      </c>
    </row>
    <row r="532" spans="1:6" ht="18.75" customHeight="1">
      <c r="A532" s="155">
        <f t="shared" si="67"/>
        <v>513</v>
      </c>
      <c r="B532" s="156" t="s">
        <v>52</v>
      </c>
      <c r="C532" s="159" t="s">
        <v>592</v>
      </c>
      <c r="D532" s="63">
        <v>90</v>
      </c>
      <c r="E532" s="190">
        <f t="shared" ref="E532:E595" si="69">D532/$D$873</f>
        <v>2.1035016290451506E-4</v>
      </c>
      <c r="F532" s="184">
        <f t="shared" si="68"/>
        <v>0.96053830943911378</v>
      </c>
    </row>
    <row r="533" spans="1:6" ht="18.75" customHeight="1">
      <c r="A533" s="155">
        <f t="shared" ref="A533:A596" si="70">A532+1</f>
        <v>514</v>
      </c>
      <c r="B533" s="156" t="s">
        <v>58</v>
      </c>
      <c r="C533" s="159" t="s">
        <v>1697</v>
      </c>
      <c r="D533" s="63">
        <v>90</v>
      </c>
      <c r="E533" s="190">
        <f t="shared" si="69"/>
        <v>2.1035016290451506E-4</v>
      </c>
      <c r="F533" s="184">
        <f t="shared" ref="F533:F581" si="71">F532+E533</f>
        <v>0.96074865960201827</v>
      </c>
    </row>
    <row r="534" spans="1:6" ht="18.75" customHeight="1">
      <c r="A534" s="155">
        <f t="shared" si="70"/>
        <v>515</v>
      </c>
      <c r="B534" s="156" t="s">
        <v>52</v>
      </c>
      <c r="C534" s="159" t="s">
        <v>693</v>
      </c>
      <c r="D534" s="63">
        <v>89</v>
      </c>
      <c r="E534" s="190">
        <f t="shared" si="69"/>
        <v>2.0801293887224266E-4</v>
      </c>
      <c r="F534" s="184">
        <f t="shared" si="71"/>
        <v>0.96095667254089057</v>
      </c>
    </row>
    <row r="535" spans="1:6" ht="18.75" customHeight="1">
      <c r="A535" s="155">
        <f t="shared" si="70"/>
        <v>516</v>
      </c>
      <c r="B535" s="156" t="s">
        <v>72</v>
      </c>
      <c r="C535" s="159" t="s">
        <v>604</v>
      </c>
      <c r="D535" s="63">
        <v>89</v>
      </c>
      <c r="E535" s="190">
        <f t="shared" si="69"/>
        <v>2.0801293887224266E-4</v>
      </c>
      <c r="F535" s="184">
        <f t="shared" si="71"/>
        <v>0.96116468547976286</v>
      </c>
    </row>
    <row r="536" spans="1:6" ht="18.75" customHeight="1">
      <c r="A536" s="155">
        <f t="shared" si="70"/>
        <v>517</v>
      </c>
      <c r="B536" s="156" t="s">
        <v>64</v>
      </c>
      <c r="C536" s="159" t="s">
        <v>1491</v>
      </c>
      <c r="D536" s="63">
        <v>88</v>
      </c>
      <c r="E536" s="190">
        <f t="shared" si="69"/>
        <v>2.0567571483997028E-4</v>
      </c>
      <c r="F536" s="184">
        <f t="shared" si="71"/>
        <v>0.96137036119460284</v>
      </c>
    </row>
    <row r="537" spans="1:6" ht="18.75" customHeight="1">
      <c r="A537" s="155">
        <f t="shared" si="70"/>
        <v>518</v>
      </c>
      <c r="B537" s="156" t="s">
        <v>72</v>
      </c>
      <c r="C537" s="159" t="s">
        <v>684</v>
      </c>
      <c r="D537" s="63">
        <v>88</v>
      </c>
      <c r="E537" s="190">
        <f t="shared" si="69"/>
        <v>2.0567571483997028E-4</v>
      </c>
      <c r="F537" s="184">
        <f t="shared" si="71"/>
        <v>0.96157603690944282</v>
      </c>
    </row>
    <row r="538" spans="1:6" ht="18.75" customHeight="1">
      <c r="A538" s="155">
        <f t="shared" si="70"/>
        <v>519</v>
      </c>
      <c r="B538" s="156" t="s">
        <v>72</v>
      </c>
      <c r="C538" s="159" t="s">
        <v>1629</v>
      </c>
      <c r="D538" s="63">
        <v>88</v>
      </c>
      <c r="E538" s="190">
        <f t="shared" si="69"/>
        <v>2.0567571483997028E-4</v>
      </c>
      <c r="F538" s="184">
        <f t="shared" si="71"/>
        <v>0.9617817126242828</v>
      </c>
    </row>
    <row r="539" spans="1:6" ht="18.75" customHeight="1">
      <c r="A539" s="155">
        <f t="shared" si="70"/>
        <v>520</v>
      </c>
      <c r="B539" s="156" t="s">
        <v>61</v>
      </c>
      <c r="C539" s="159" t="s">
        <v>593</v>
      </c>
      <c r="D539" s="63">
        <v>87</v>
      </c>
      <c r="E539" s="190">
        <f t="shared" si="69"/>
        <v>2.0333849080769788E-4</v>
      </c>
      <c r="F539" s="184">
        <f t="shared" si="71"/>
        <v>0.96198505111509047</v>
      </c>
    </row>
    <row r="540" spans="1:6" ht="18.75" customHeight="1">
      <c r="A540" s="155">
        <f t="shared" si="70"/>
        <v>521</v>
      </c>
      <c r="B540" s="156" t="s">
        <v>61</v>
      </c>
      <c r="C540" s="159" t="s">
        <v>495</v>
      </c>
      <c r="D540" s="63">
        <v>87</v>
      </c>
      <c r="E540" s="190">
        <f t="shared" si="69"/>
        <v>2.0333849080769788E-4</v>
      </c>
      <c r="F540" s="184">
        <f t="shared" si="71"/>
        <v>0.96218838960589814</v>
      </c>
    </row>
    <row r="541" spans="1:6" ht="18.75" customHeight="1">
      <c r="A541" s="155">
        <f t="shared" si="70"/>
        <v>522</v>
      </c>
      <c r="B541" s="156" t="s">
        <v>917</v>
      </c>
      <c r="C541" s="159" t="s">
        <v>724</v>
      </c>
      <c r="D541" s="63">
        <v>87</v>
      </c>
      <c r="E541" s="190">
        <f t="shared" si="69"/>
        <v>2.0333849080769788E-4</v>
      </c>
      <c r="F541" s="184">
        <f t="shared" si="71"/>
        <v>0.96239172809670581</v>
      </c>
    </row>
    <row r="542" spans="1:6" ht="18.75" customHeight="1">
      <c r="A542" s="155">
        <f t="shared" si="70"/>
        <v>523</v>
      </c>
      <c r="B542" s="156" t="s">
        <v>72</v>
      </c>
      <c r="C542" s="159" t="s">
        <v>508</v>
      </c>
      <c r="D542" s="63">
        <v>86</v>
      </c>
      <c r="E542" s="190">
        <f t="shared" si="69"/>
        <v>2.010012667754255E-4</v>
      </c>
      <c r="F542" s="184">
        <f t="shared" si="71"/>
        <v>0.96259272936348128</v>
      </c>
    </row>
    <row r="543" spans="1:6" ht="18.75" customHeight="1">
      <c r="A543" s="155">
        <f t="shared" si="70"/>
        <v>524</v>
      </c>
      <c r="B543" s="156" t="s">
        <v>64</v>
      </c>
      <c r="C543" s="159" t="s">
        <v>615</v>
      </c>
      <c r="D543" s="63">
        <v>86</v>
      </c>
      <c r="E543" s="190">
        <f t="shared" si="69"/>
        <v>2.010012667754255E-4</v>
      </c>
      <c r="F543" s="184">
        <f t="shared" si="71"/>
        <v>0.96279373063025675</v>
      </c>
    </row>
    <row r="544" spans="1:6" ht="18.75" customHeight="1">
      <c r="A544" s="155">
        <f t="shared" si="70"/>
        <v>525</v>
      </c>
      <c r="B544" s="156" t="s">
        <v>52</v>
      </c>
      <c r="C544" s="159" t="s">
        <v>582</v>
      </c>
      <c r="D544" s="63">
        <v>85</v>
      </c>
      <c r="E544" s="190">
        <f t="shared" si="69"/>
        <v>1.986640427431531E-4</v>
      </c>
      <c r="F544" s="184">
        <f t="shared" si="71"/>
        <v>0.96299239467299991</v>
      </c>
    </row>
    <row r="545" spans="1:6" ht="18.75" customHeight="1">
      <c r="A545" s="155">
        <f t="shared" si="70"/>
        <v>526</v>
      </c>
      <c r="B545" s="156" t="s">
        <v>58</v>
      </c>
      <c r="C545" s="159" t="s">
        <v>565</v>
      </c>
      <c r="D545" s="63">
        <v>85</v>
      </c>
      <c r="E545" s="190">
        <f t="shared" si="69"/>
        <v>1.986640427431531E-4</v>
      </c>
      <c r="F545" s="184">
        <f t="shared" si="71"/>
        <v>0.96319105871574306</v>
      </c>
    </row>
    <row r="546" spans="1:6" ht="18.75" customHeight="1">
      <c r="A546" s="155">
        <f t="shared" si="70"/>
        <v>527</v>
      </c>
      <c r="B546" s="156" t="s">
        <v>52</v>
      </c>
      <c r="C546" s="159" t="s">
        <v>1628</v>
      </c>
      <c r="D546" s="63">
        <v>85</v>
      </c>
      <c r="E546" s="190">
        <f t="shared" si="69"/>
        <v>1.986640427431531E-4</v>
      </c>
      <c r="F546" s="184">
        <f t="shared" si="71"/>
        <v>0.96338972275848622</v>
      </c>
    </row>
    <row r="547" spans="1:6" ht="18.75" customHeight="1">
      <c r="A547" s="155">
        <f t="shared" si="70"/>
        <v>528</v>
      </c>
      <c r="B547" s="156" t="s">
        <v>61</v>
      </c>
      <c r="C547" s="159" t="s">
        <v>661</v>
      </c>
      <c r="D547" s="63">
        <v>85</v>
      </c>
      <c r="E547" s="190">
        <f t="shared" si="69"/>
        <v>1.986640427431531E-4</v>
      </c>
      <c r="F547" s="184">
        <f t="shared" si="71"/>
        <v>0.96358838680122938</v>
      </c>
    </row>
    <row r="548" spans="1:6" ht="18.75" customHeight="1">
      <c r="A548" s="155">
        <f t="shared" si="70"/>
        <v>529</v>
      </c>
      <c r="B548" s="156" t="s">
        <v>72</v>
      </c>
      <c r="C548" s="159" t="s">
        <v>662</v>
      </c>
      <c r="D548" s="63">
        <v>85</v>
      </c>
      <c r="E548" s="190">
        <f t="shared" si="69"/>
        <v>1.986640427431531E-4</v>
      </c>
      <c r="F548" s="184">
        <f t="shared" si="71"/>
        <v>0.96378705084397254</v>
      </c>
    </row>
    <row r="549" spans="1:6" ht="18.75" customHeight="1">
      <c r="A549" s="155">
        <f t="shared" si="70"/>
        <v>530</v>
      </c>
      <c r="B549" s="156" t="s">
        <v>61</v>
      </c>
      <c r="C549" s="159" t="s">
        <v>739</v>
      </c>
      <c r="D549" s="63">
        <v>85</v>
      </c>
      <c r="E549" s="190">
        <f t="shared" si="69"/>
        <v>1.986640427431531E-4</v>
      </c>
      <c r="F549" s="184">
        <f t="shared" si="71"/>
        <v>0.96398571488671569</v>
      </c>
    </row>
    <row r="550" spans="1:6" ht="18.75" customHeight="1">
      <c r="A550" s="155">
        <f t="shared" si="70"/>
        <v>531</v>
      </c>
      <c r="B550" s="156" t="s">
        <v>58</v>
      </c>
      <c r="C550" s="159" t="s">
        <v>1486</v>
      </c>
      <c r="D550" s="63">
        <v>84</v>
      </c>
      <c r="E550" s="190">
        <f t="shared" si="69"/>
        <v>1.9632681871088072E-4</v>
      </c>
      <c r="F550" s="184">
        <f t="shared" si="71"/>
        <v>0.96418204170542654</v>
      </c>
    </row>
    <row r="551" spans="1:6" ht="18.75" customHeight="1">
      <c r="A551" s="155">
        <f t="shared" si="70"/>
        <v>532</v>
      </c>
      <c r="B551" s="156" t="s">
        <v>72</v>
      </c>
      <c r="C551" s="159" t="s">
        <v>632</v>
      </c>
      <c r="D551" s="63">
        <v>84</v>
      </c>
      <c r="E551" s="190">
        <f t="shared" si="69"/>
        <v>1.9632681871088072E-4</v>
      </c>
      <c r="F551" s="184">
        <f t="shared" si="71"/>
        <v>0.96437836852413739</v>
      </c>
    </row>
    <row r="552" spans="1:6" ht="18.75" customHeight="1">
      <c r="A552" s="155">
        <f t="shared" si="70"/>
        <v>533</v>
      </c>
      <c r="B552" s="156" t="s">
        <v>917</v>
      </c>
      <c r="C552" s="159" t="s">
        <v>589</v>
      </c>
      <c r="D552" s="63">
        <v>83</v>
      </c>
      <c r="E552" s="190">
        <f t="shared" si="69"/>
        <v>1.9398959467860832E-4</v>
      </c>
      <c r="F552" s="184">
        <f t="shared" si="71"/>
        <v>0.96457235811881603</v>
      </c>
    </row>
    <row r="553" spans="1:6" ht="18.75" customHeight="1">
      <c r="A553" s="155">
        <f t="shared" si="70"/>
        <v>534</v>
      </c>
      <c r="B553" s="156" t="s">
        <v>61</v>
      </c>
      <c r="C553" s="159" t="s">
        <v>1602</v>
      </c>
      <c r="D553" s="63">
        <v>83</v>
      </c>
      <c r="E553" s="190">
        <f t="shared" si="69"/>
        <v>1.9398959467860832E-4</v>
      </c>
      <c r="F553" s="184">
        <f t="shared" si="71"/>
        <v>0.96476634771349468</v>
      </c>
    </row>
    <row r="554" spans="1:6" ht="18.75" customHeight="1">
      <c r="A554" s="155">
        <f t="shared" si="70"/>
        <v>535</v>
      </c>
      <c r="B554" s="156" t="s">
        <v>58</v>
      </c>
      <c r="C554" s="159" t="s">
        <v>1676</v>
      </c>
      <c r="D554" s="63">
        <v>83</v>
      </c>
      <c r="E554" s="190">
        <f t="shared" si="69"/>
        <v>1.9398959467860832E-4</v>
      </c>
      <c r="F554" s="184">
        <f t="shared" si="71"/>
        <v>0.96496033730817332</v>
      </c>
    </row>
    <row r="555" spans="1:6" ht="18.75" customHeight="1">
      <c r="A555" s="155">
        <f t="shared" si="70"/>
        <v>536</v>
      </c>
      <c r="B555" s="156" t="s">
        <v>64</v>
      </c>
      <c r="C555" s="159" t="s">
        <v>1683</v>
      </c>
      <c r="D555" s="63">
        <v>83</v>
      </c>
      <c r="E555" s="190">
        <f t="shared" si="69"/>
        <v>1.9398959467860832E-4</v>
      </c>
      <c r="F555" s="184">
        <f t="shared" si="71"/>
        <v>0.96515432690285197</v>
      </c>
    </row>
    <row r="556" spans="1:6" ht="18.75" customHeight="1">
      <c r="A556" s="155">
        <f t="shared" si="70"/>
        <v>537</v>
      </c>
      <c r="B556" s="156" t="s">
        <v>917</v>
      </c>
      <c r="C556" s="159" t="s">
        <v>534</v>
      </c>
      <c r="D556" s="63">
        <v>83</v>
      </c>
      <c r="E556" s="190">
        <f t="shared" si="69"/>
        <v>1.9398959467860832E-4</v>
      </c>
      <c r="F556" s="184">
        <f t="shared" si="71"/>
        <v>0.96534831649753061</v>
      </c>
    </row>
    <row r="557" spans="1:6" ht="18.75" customHeight="1">
      <c r="A557" s="155">
        <f t="shared" si="70"/>
        <v>538</v>
      </c>
      <c r="B557" s="156" t="s">
        <v>58</v>
      </c>
      <c r="C557" s="159" t="s">
        <v>492</v>
      </c>
      <c r="D557" s="63">
        <v>82</v>
      </c>
      <c r="E557" s="190">
        <f t="shared" si="69"/>
        <v>1.9165237064633594E-4</v>
      </c>
      <c r="F557" s="184">
        <f t="shared" si="71"/>
        <v>0.96553996886817695</v>
      </c>
    </row>
    <row r="558" spans="1:6" ht="18.75" customHeight="1">
      <c r="A558" s="155">
        <f t="shared" si="70"/>
        <v>539</v>
      </c>
      <c r="B558" s="156" t="s">
        <v>58</v>
      </c>
      <c r="C558" s="159" t="s">
        <v>564</v>
      </c>
      <c r="D558" s="63">
        <v>82</v>
      </c>
      <c r="E558" s="190">
        <f t="shared" si="69"/>
        <v>1.9165237064633594E-4</v>
      </c>
      <c r="F558" s="184">
        <f t="shared" si="71"/>
        <v>0.96573162123882328</v>
      </c>
    </row>
    <row r="559" spans="1:6" ht="18.75" customHeight="1">
      <c r="A559" s="155">
        <f t="shared" si="70"/>
        <v>540</v>
      </c>
      <c r="B559" s="156" t="s">
        <v>917</v>
      </c>
      <c r="C559" s="159" t="s">
        <v>528</v>
      </c>
      <c r="D559" s="63">
        <v>82</v>
      </c>
      <c r="E559" s="190">
        <f t="shared" si="69"/>
        <v>1.9165237064633594E-4</v>
      </c>
      <c r="F559" s="184">
        <f t="shared" si="71"/>
        <v>0.96592327360946961</v>
      </c>
    </row>
    <row r="560" spans="1:6" ht="18.75" customHeight="1">
      <c r="A560" s="155">
        <f t="shared" si="70"/>
        <v>541</v>
      </c>
      <c r="B560" s="156" t="s">
        <v>64</v>
      </c>
      <c r="C560" s="159" t="s">
        <v>761</v>
      </c>
      <c r="D560" s="63">
        <v>82</v>
      </c>
      <c r="E560" s="190">
        <f t="shared" si="69"/>
        <v>1.9165237064633594E-4</v>
      </c>
      <c r="F560" s="184">
        <f t="shared" si="71"/>
        <v>0.96611492598011595</v>
      </c>
    </row>
    <row r="561" spans="1:6" ht="18.75" customHeight="1">
      <c r="A561" s="155">
        <f t="shared" si="70"/>
        <v>542</v>
      </c>
      <c r="B561" s="156" t="s">
        <v>64</v>
      </c>
      <c r="C561" s="159" t="s">
        <v>579</v>
      </c>
      <c r="D561" s="63">
        <v>81</v>
      </c>
      <c r="E561" s="190">
        <f t="shared" si="69"/>
        <v>1.8931514661406354E-4</v>
      </c>
      <c r="F561" s="184">
        <f t="shared" si="71"/>
        <v>0.96630424112672997</v>
      </c>
    </row>
    <row r="562" spans="1:6" ht="18.75" customHeight="1">
      <c r="A562" s="155">
        <f t="shared" si="70"/>
        <v>543</v>
      </c>
      <c r="B562" s="156" t="s">
        <v>58</v>
      </c>
      <c r="C562" s="159" t="s">
        <v>1703</v>
      </c>
      <c r="D562" s="63">
        <v>81</v>
      </c>
      <c r="E562" s="190">
        <f t="shared" si="69"/>
        <v>1.8931514661406354E-4</v>
      </c>
      <c r="F562" s="184">
        <f t="shared" si="71"/>
        <v>0.96649355627334399</v>
      </c>
    </row>
    <row r="563" spans="1:6" ht="18.75" customHeight="1">
      <c r="A563" s="155">
        <f t="shared" si="70"/>
        <v>544</v>
      </c>
      <c r="B563" s="156" t="s">
        <v>58</v>
      </c>
      <c r="C563" s="159" t="s">
        <v>1791</v>
      </c>
      <c r="D563" s="63">
        <v>81</v>
      </c>
      <c r="E563" s="190">
        <f t="shared" si="69"/>
        <v>1.8931514661406354E-4</v>
      </c>
      <c r="F563" s="184">
        <f t="shared" si="71"/>
        <v>0.96668287141995801</v>
      </c>
    </row>
    <row r="564" spans="1:6" ht="18.75" customHeight="1">
      <c r="A564" s="155">
        <f t="shared" si="70"/>
        <v>545</v>
      </c>
      <c r="B564" s="156" t="s">
        <v>64</v>
      </c>
      <c r="C564" s="159" t="s">
        <v>1793</v>
      </c>
      <c r="D564" s="63">
        <v>81</v>
      </c>
      <c r="E564" s="190">
        <f t="shared" si="69"/>
        <v>1.8931514661406354E-4</v>
      </c>
      <c r="F564" s="184">
        <f t="shared" si="71"/>
        <v>0.96687218656657203</v>
      </c>
    </row>
    <row r="565" spans="1:6" ht="18.75" customHeight="1">
      <c r="A565" s="155">
        <f t="shared" si="70"/>
        <v>546</v>
      </c>
      <c r="B565" s="156" t="s">
        <v>64</v>
      </c>
      <c r="C565" s="159" t="s">
        <v>1646</v>
      </c>
      <c r="D565" s="63">
        <v>80</v>
      </c>
      <c r="E565" s="190">
        <f t="shared" si="69"/>
        <v>1.8697792258179116E-4</v>
      </c>
      <c r="F565" s="184">
        <f t="shared" si="71"/>
        <v>0.96705916448915386</v>
      </c>
    </row>
    <row r="566" spans="1:6" ht="18.75" customHeight="1">
      <c r="A566" s="155">
        <f t="shared" si="70"/>
        <v>547</v>
      </c>
      <c r="B566" s="156" t="s">
        <v>58</v>
      </c>
      <c r="C566" s="159" t="s">
        <v>1666</v>
      </c>
      <c r="D566" s="63">
        <v>80</v>
      </c>
      <c r="E566" s="190">
        <f t="shared" si="69"/>
        <v>1.8697792258179116E-4</v>
      </c>
      <c r="F566" s="184">
        <f t="shared" si="71"/>
        <v>0.96724614241173568</v>
      </c>
    </row>
    <row r="567" spans="1:6" ht="18.75" customHeight="1">
      <c r="A567" s="155">
        <f t="shared" si="70"/>
        <v>548</v>
      </c>
      <c r="B567" s="156" t="s">
        <v>52</v>
      </c>
      <c r="C567" s="159" t="s">
        <v>643</v>
      </c>
      <c r="D567" s="63">
        <v>80</v>
      </c>
      <c r="E567" s="190">
        <f t="shared" si="69"/>
        <v>1.8697792258179116E-4</v>
      </c>
      <c r="F567" s="184">
        <f t="shared" si="71"/>
        <v>0.9674331203343175</v>
      </c>
    </row>
    <row r="568" spans="1:6" ht="18.75" customHeight="1">
      <c r="A568" s="155">
        <f t="shared" si="70"/>
        <v>549</v>
      </c>
      <c r="B568" s="156" t="s">
        <v>72</v>
      </c>
      <c r="C568" s="159" t="s">
        <v>1571</v>
      </c>
      <c r="D568" s="63">
        <v>79</v>
      </c>
      <c r="E568" s="190">
        <f t="shared" si="69"/>
        <v>1.8464069854951876E-4</v>
      </c>
      <c r="F568" s="184">
        <f t="shared" si="71"/>
        <v>0.96761776103286701</v>
      </c>
    </row>
    <row r="569" spans="1:6" ht="18.75" customHeight="1">
      <c r="A569" s="155">
        <f t="shared" si="70"/>
        <v>550</v>
      </c>
      <c r="B569" s="156" t="s">
        <v>64</v>
      </c>
      <c r="C569" s="159" t="s">
        <v>1783</v>
      </c>
      <c r="D569" s="63">
        <v>79</v>
      </c>
      <c r="E569" s="190">
        <f t="shared" si="69"/>
        <v>1.8464069854951876E-4</v>
      </c>
      <c r="F569" s="184">
        <f t="shared" si="71"/>
        <v>0.96780240173141652</v>
      </c>
    </row>
    <row r="570" spans="1:6" ht="18.75" customHeight="1">
      <c r="A570" s="155">
        <f t="shared" si="70"/>
        <v>551</v>
      </c>
      <c r="B570" s="156" t="s">
        <v>64</v>
      </c>
      <c r="C570" s="159" t="s">
        <v>536</v>
      </c>
      <c r="D570" s="63">
        <v>78</v>
      </c>
      <c r="E570" s="190">
        <f t="shared" si="69"/>
        <v>1.8230347451724638E-4</v>
      </c>
      <c r="F570" s="184">
        <f t="shared" si="71"/>
        <v>0.96798470520593372</v>
      </c>
    </row>
    <row r="571" spans="1:6" ht="18.75" customHeight="1">
      <c r="A571" s="155">
        <f t="shared" si="70"/>
        <v>552</v>
      </c>
      <c r="B571" s="156" t="s">
        <v>58</v>
      </c>
      <c r="C571" s="159" t="s">
        <v>585</v>
      </c>
      <c r="D571" s="63">
        <v>78</v>
      </c>
      <c r="E571" s="190">
        <f t="shared" si="69"/>
        <v>1.8230347451724638E-4</v>
      </c>
      <c r="F571" s="184">
        <f t="shared" si="71"/>
        <v>0.96816700868045091</v>
      </c>
    </row>
    <row r="572" spans="1:6" ht="18.75" customHeight="1">
      <c r="A572" s="155">
        <f t="shared" si="70"/>
        <v>553</v>
      </c>
      <c r="B572" s="156" t="s">
        <v>64</v>
      </c>
      <c r="C572" s="159" t="s">
        <v>723</v>
      </c>
      <c r="D572" s="63">
        <v>78</v>
      </c>
      <c r="E572" s="190">
        <f t="shared" si="69"/>
        <v>1.8230347451724638E-4</v>
      </c>
      <c r="F572" s="184">
        <f t="shared" si="71"/>
        <v>0.96834931215496811</v>
      </c>
    </row>
    <row r="573" spans="1:6" ht="18.75" customHeight="1">
      <c r="A573" s="155">
        <f t="shared" si="70"/>
        <v>554</v>
      </c>
      <c r="B573" s="156" t="s">
        <v>58</v>
      </c>
      <c r="C573" s="159" t="s">
        <v>608</v>
      </c>
      <c r="D573" s="63">
        <v>77</v>
      </c>
      <c r="E573" s="190">
        <f t="shared" si="69"/>
        <v>1.7996625048497398E-4</v>
      </c>
      <c r="F573" s="184">
        <f t="shared" si="71"/>
        <v>0.96852927840545311</v>
      </c>
    </row>
    <row r="574" spans="1:6" ht="18.75" customHeight="1">
      <c r="A574" s="155">
        <f t="shared" si="70"/>
        <v>555</v>
      </c>
      <c r="B574" s="156" t="s">
        <v>52</v>
      </c>
      <c r="C574" s="159" t="s">
        <v>690</v>
      </c>
      <c r="D574" s="63">
        <v>77</v>
      </c>
      <c r="E574" s="190">
        <f t="shared" si="69"/>
        <v>1.7996625048497398E-4</v>
      </c>
      <c r="F574" s="184">
        <f t="shared" si="71"/>
        <v>0.96870924465593811</v>
      </c>
    </row>
    <row r="575" spans="1:6" ht="18.75" customHeight="1">
      <c r="A575" s="155">
        <f t="shared" si="70"/>
        <v>556</v>
      </c>
      <c r="B575" s="156" t="s">
        <v>52</v>
      </c>
      <c r="C575" s="159" t="s">
        <v>685</v>
      </c>
      <c r="D575" s="63">
        <v>77</v>
      </c>
      <c r="E575" s="190">
        <f t="shared" si="69"/>
        <v>1.7996625048497398E-4</v>
      </c>
      <c r="F575" s="184">
        <f t="shared" si="71"/>
        <v>0.9688892109064231</v>
      </c>
    </row>
    <row r="576" spans="1:6" ht="18.75" customHeight="1">
      <c r="A576" s="155">
        <f t="shared" si="70"/>
        <v>557</v>
      </c>
      <c r="B576" s="156" t="s">
        <v>58</v>
      </c>
      <c r="C576" s="159" t="s">
        <v>641</v>
      </c>
      <c r="D576" s="63">
        <v>77</v>
      </c>
      <c r="E576" s="190">
        <f t="shared" si="69"/>
        <v>1.7996625048497398E-4</v>
      </c>
      <c r="F576" s="184">
        <f t="shared" si="71"/>
        <v>0.9690691771569081</v>
      </c>
    </row>
    <row r="577" spans="1:6" ht="18.75" customHeight="1">
      <c r="A577" s="155">
        <f t="shared" si="70"/>
        <v>558</v>
      </c>
      <c r="B577" s="156" t="s">
        <v>917</v>
      </c>
      <c r="C577" s="159" t="s">
        <v>1503</v>
      </c>
      <c r="D577" s="63">
        <v>76</v>
      </c>
      <c r="E577" s="190">
        <f t="shared" si="69"/>
        <v>1.776290264527016E-4</v>
      </c>
      <c r="F577" s="184">
        <f t="shared" si="71"/>
        <v>0.96924680618336079</v>
      </c>
    </row>
    <row r="578" spans="1:6" ht="18.75" customHeight="1">
      <c r="A578" s="155">
        <f t="shared" si="70"/>
        <v>559</v>
      </c>
      <c r="B578" s="156" t="s">
        <v>58</v>
      </c>
      <c r="C578" s="159" t="s">
        <v>1581</v>
      </c>
      <c r="D578" s="63">
        <v>76</v>
      </c>
      <c r="E578" s="190">
        <f t="shared" si="69"/>
        <v>1.776290264527016E-4</v>
      </c>
      <c r="F578" s="184">
        <f t="shared" si="71"/>
        <v>0.96942443520981347</v>
      </c>
    </row>
    <row r="579" spans="1:6" ht="18.75" customHeight="1">
      <c r="A579" s="155">
        <f t="shared" si="70"/>
        <v>560</v>
      </c>
      <c r="B579" s="156" t="s">
        <v>72</v>
      </c>
      <c r="C579" s="159" t="s">
        <v>1647</v>
      </c>
      <c r="D579" s="63">
        <v>76</v>
      </c>
      <c r="E579" s="190">
        <f t="shared" si="69"/>
        <v>1.776290264527016E-4</v>
      </c>
      <c r="F579" s="184">
        <f t="shared" si="71"/>
        <v>0.96960206423626616</v>
      </c>
    </row>
    <row r="580" spans="1:6" ht="18.75" customHeight="1">
      <c r="A580" s="155">
        <f t="shared" si="70"/>
        <v>561</v>
      </c>
      <c r="B580" s="156" t="s">
        <v>64</v>
      </c>
      <c r="C580" s="159" t="s">
        <v>1747</v>
      </c>
      <c r="D580" s="63">
        <v>76</v>
      </c>
      <c r="E580" s="190">
        <f t="shared" si="69"/>
        <v>1.776290264527016E-4</v>
      </c>
      <c r="F580" s="184">
        <f t="shared" si="71"/>
        <v>0.96977969326271884</v>
      </c>
    </row>
    <row r="581" spans="1:6" ht="18.75" customHeight="1">
      <c r="A581" s="155">
        <f t="shared" si="70"/>
        <v>562</v>
      </c>
      <c r="B581" s="156" t="s">
        <v>72</v>
      </c>
      <c r="C581" s="159" t="s">
        <v>1770</v>
      </c>
      <c r="D581" s="63">
        <v>76</v>
      </c>
      <c r="E581" s="190">
        <f t="shared" si="69"/>
        <v>1.776290264527016E-4</v>
      </c>
      <c r="F581" s="184">
        <f t="shared" si="71"/>
        <v>0.96995732228917153</v>
      </c>
    </row>
    <row r="582" spans="1:6" ht="18.75" customHeight="1">
      <c r="A582" s="155">
        <f t="shared" si="70"/>
        <v>563</v>
      </c>
      <c r="B582" s="156" t="s">
        <v>56</v>
      </c>
      <c r="C582" s="159" t="s">
        <v>681</v>
      </c>
      <c r="D582" s="63">
        <v>75</v>
      </c>
      <c r="E582" s="190">
        <f t="shared" si="69"/>
        <v>1.752918024204292E-4</v>
      </c>
      <c r="F582" s="184">
        <f t="shared" ref="F582:F645" si="72">F581+E582</f>
        <v>0.9701326140915919</v>
      </c>
    </row>
    <row r="583" spans="1:6" ht="18.75" customHeight="1">
      <c r="A583" s="155">
        <f t="shared" si="70"/>
        <v>564</v>
      </c>
      <c r="B583" s="156" t="s">
        <v>917</v>
      </c>
      <c r="C583" s="159" t="s">
        <v>1582</v>
      </c>
      <c r="D583" s="63">
        <v>75</v>
      </c>
      <c r="E583" s="190">
        <f t="shared" si="69"/>
        <v>1.752918024204292E-4</v>
      </c>
      <c r="F583" s="184">
        <f t="shared" si="72"/>
        <v>0.97030790589401228</v>
      </c>
    </row>
    <row r="584" spans="1:6" ht="18.75" customHeight="1">
      <c r="A584" s="155">
        <f t="shared" si="70"/>
        <v>565</v>
      </c>
      <c r="B584" s="156" t="s">
        <v>64</v>
      </c>
      <c r="C584" s="159" t="s">
        <v>610</v>
      </c>
      <c r="D584" s="63">
        <v>75</v>
      </c>
      <c r="E584" s="190">
        <f t="shared" si="69"/>
        <v>1.752918024204292E-4</v>
      </c>
      <c r="F584" s="184">
        <f t="shared" si="72"/>
        <v>0.97048319769643265</v>
      </c>
    </row>
    <row r="585" spans="1:6" ht="18.75" customHeight="1">
      <c r="A585" s="155">
        <f t="shared" si="70"/>
        <v>566</v>
      </c>
      <c r="B585" s="156" t="s">
        <v>72</v>
      </c>
      <c r="C585" s="159" t="s">
        <v>1694</v>
      </c>
      <c r="D585" s="63">
        <v>75</v>
      </c>
      <c r="E585" s="190">
        <f t="shared" si="69"/>
        <v>1.752918024204292E-4</v>
      </c>
      <c r="F585" s="184">
        <f t="shared" si="72"/>
        <v>0.97065848949885303</v>
      </c>
    </row>
    <row r="586" spans="1:6" ht="18.75" customHeight="1">
      <c r="A586" s="155">
        <f t="shared" si="70"/>
        <v>567</v>
      </c>
      <c r="B586" s="156" t="s">
        <v>58</v>
      </c>
      <c r="C586" s="159" t="s">
        <v>545</v>
      </c>
      <c r="D586" s="63">
        <v>75</v>
      </c>
      <c r="E586" s="190">
        <f t="shared" si="69"/>
        <v>1.752918024204292E-4</v>
      </c>
      <c r="F586" s="184">
        <f t="shared" si="72"/>
        <v>0.9708337813012734</v>
      </c>
    </row>
    <row r="587" spans="1:6" ht="18.75" customHeight="1">
      <c r="A587" s="155">
        <f t="shared" si="70"/>
        <v>568</v>
      </c>
      <c r="B587" s="156" t="s">
        <v>64</v>
      </c>
      <c r="C587" s="159" t="s">
        <v>1523</v>
      </c>
      <c r="D587" s="63">
        <v>74</v>
      </c>
      <c r="E587" s="190">
        <f t="shared" si="69"/>
        <v>1.7295457838815682E-4</v>
      </c>
      <c r="F587" s="184">
        <f t="shared" si="72"/>
        <v>0.97100673587966158</v>
      </c>
    </row>
    <row r="588" spans="1:6" ht="18.75" customHeight="1">
      <c r="A588" s="155">
        <f t="shared" si="70"/>
        <v>569</v>
      </c>
      <c r="B588" s="156" t="s">
        <v>917</v>
      </c>
      <c r="C588" s="159" t="s">
        <v>542</v>
      </c>
      <c r="D588" s="63">
        <v>74</v>
      </c>
      <c r="E588" s="190">
        <f t="shared" si="69"/>
        <v>1.7295457838815682E-4</v>
      </c>
      <c r="F588" s="184">
        <f t="shared" si="72"/>
        <v>0.97117969045804975</v>
      </c>
    </row>
    <row r="589" spans="1:6" ht="18.75" customHeight="1">
      <c r="A589" s="155">
        <f t="shared" si="70"/>
        <v>570</v>
      </c>
      <c r="B589" s="156" t="s">
        <v>917</v>
      </c>
      <c r="C589" s="159" t="s">
        <v>1716</v>
      </c>
      <c r="D589" s="63">
        <v>74</v>
      </c>
      <c r="E589" s="190">
        <f t="shared" si="69"/>
        <v>1.7295457838815682E-4</v>
      </c>
      <c r="F589" s="184">
        <f t="shared" si="72"/>
        <v>0.97135264503643792</v>
      </c>
    </row>
    <row r="590" spans="1:6" ht="18.75" customHeight="1">
      <c r="A590" s="155">
        <f t="shared" si="70"/>
        <v>571</v>
      </c>
      <c r="B590" s="156" t="s">
        <v>58</v>
      </c>
      <c r="C590" s="159" t="s">
        <v>634</v>
      </c>
      <c r="D590" s="63">
        <v>73</v>
      </c>
      <c r="E590" s="190">
        <f t="shared" si="69"/>
        <v>1.7061735435588442E-4</v>
      </c>
      <c r="F590" s="184">
        <f t="shared" si="72"/>
        <v>0.97152326239079378</v>
      </c>
    </row>
    <row r="591" spans="1:6" ht="18.75" customHeight="1">
      <c r="A591" s="155">
        <f t="shared" si="70"/>
        <v>572</v>
      </c>
      <c r="B591" s="156" t="s">
        <v>58</v>
      </c>
      <c r="C591" s="159" t="s">
        <v>570</v>
      </c>
      <c r="D591" s="63">
        <v>73</v>
      </c>
      <c r="E591" s="190">
        <f t="shared" si="69"/>
        <v>1.7061735435588442E-4</v>
      </c>
      <c r="F591" s="184">
        <f t="shared" si="72"/>
        <v>0.97169387974514965</v>
      </c>
    </row>
    <row r="592" spans="1:6" ht="18.75" customHeight="1">
      <c r="A592" s="155">
        <f t="shared" si="70"/>
        <v>573</v>
      </c>
      <c r="B592" s="156" t="s">
        <v>58</v>
      </c>
      <c r="C592" s="159" t="s">
        <v>702</v>
      </c>
      <c r="D592" s="63">
        <v>72</v>
      </c>
      <c r="E592" s="190">
        <f t="shared" si="69"/>
        <v>1.6828013032361204E-4</v>
      </c>
      <c r="F592" s="184">
        <f t="shared" si="72"/>
        <v>0.97186215987547331</v>
      </c>
    </row>
    <row r="593" spans="1:6" ht="18.75" customHeight="1">
      <c r="A593" s="155">
        <f t="shared" si="70"/>
        <v>574</v>
      </c>
      <c r="B593" s="156" t="s">
        <v>79</v>
      </c>
      <c r="C593" s="159" t="s">
        <v>625</v>
      </c>
      <c r="D593" s="63">
        <v>72</v>
      </c>
      <c r="E593" s="190">
        <f t="shared" si="69"/>
        <v>1.6828013032361204E-4</v>
      </c>
      <c r="F593" s="184">
        <f t="shared" si="72"/>
        <v>0.97203044000579697</v>
      </c>
    </row>
    <row r="594" spans="1:6" ht="18.75" customHeight="1">
      <c r="A594" s="155">
        <f t="shared" si="70"/>
        <v>575</v>
      </c>
      <c r="B594" s="156" t="s">
        <v>58</v>
      </c>
      <c r="C594" s="159" t="s">
        <v>677</v>
      </c>
      <c r="D594" s="63">
        <v>72</v>
      </c>
      <c r="E594" s="190">
        <f t="shared" si="69"/>
        <v>1.6828013032361204E-4</v>
      </c>
      <c r="F594" s="184">
        <f t="shared" si="72"/>
        <v>0.97219872013612063</v>
      </c>
    </row>
    <row r="595" spans="1:6" ht="18.75" customHeight="1">
      <c r="A595" s="155">
        <f t="shared" si="70"/>
        <v>576</v>
      </c>
      <c r="B595" s="156" t="s">
        <v>917</v>
      </c>
      <c r="C595" s="159" t="s">
        <v>435</v>
      </c>
      <c r="D595" s="63">
        <v>72</v>
      </c>
      <c r="E595" s="190">
        <f t="shared" si="69"/>
        <v>1.6828013032361204E-4</v>
      </c>
      <c r="F595" s="184">
        <f t="shared" si="72"/>
        <v>0.97236700026644429</v>
      </c>
    </row>
    <row r="596" spans="1:6" ht="18.75" customHeight="1">
      <c r="A596" s="155">
        <f t="shared" si="70"/>
        <v>577</v>
      </c>
      <c r="B596" s="156" t="s">
        <v>58</v>
      </c>
      <c r="C596" s="159" t="s">
        <v>1714</v>
      </c>
      <c r="D596" s="63">
        <v>72</v>
      </c>
      <c r="E596" s="190">
        <f t="shared" ref="E596:E659" si="73">D596/$D$873</f>
        <v>1.6828013032361204E-4</v>
      </c>
      <c r="F596" s="184">
        <f t="shared" si="72"/>
        <v>0.97253528039676795</v>
      </c>
    </row>
    <row r="597" spans="1:6" ht="18.75" customHeight="1">
      <c r="A597" s="155">
        <f t="shared" ref="A597:A660" si="74">A596+1</f>
        <v>578</v>
      </c>
      <c r="B597" s="156" t="s">
        <v>58</v>
      </c>
      <c r="C597" s="159" t="s">
        <v>1764</v>
      </c>
      <c r="D597" s="63">
        <v>72</v>
      </c>
      <c r="E597" s="190">
        <f t="shared" si="73"/>
        <v>1.6828013032361204E-4</v>
      </c>
      <c r="F597" s="184">
        <f t="shared" si="72"/>
        <v>0.97270356052709162</v>
      </c>
    </row>
    <row r="598" spans="1:6" ht="18.75" customHeight="1">
      <c r="A598" s="155">
        <f t="shared" si="74"/>
        <v>579</v>
      </c>
      <c r="B598" s="156" t="s">
        <v>52</v>
      </c>
      <c r="C598" s="159" t="s">
        <v>1774</v>
      </c>
      <c r="D598" s="63">
        <v>72</v>
      </c>
      <c r="E598" s="190">
        <f t="shared" si="73"/>
        <v>1.6828013032361204E-4</v>
      </c>
      <c r="F598" s="184">
        <f t="shared" si="72"/>
        <v>0.97287184065741528</v>
      </c>
    </row>
    <row r="599" spans="1:6" ht="18.75" customHeight="1">
      <c r="A599" s="155">
        <f t="shared" si="74"/>
        <v>580</v>
      </c>
      <c r="B599" s="156" t="s">
        <v>917</v>
      </c>
      <c r="C599" s="159" t="s">
        <v>1785</v>
      </c>
      <c r="D599" s="63">
        <v>72</v>
      </c>
      <c r="E599" s="190">
        <f t="shared" si="73"/>
        <v>1.6828013032361204E-4</v>
      </c>
      <c r="F599" s="184">
        <f t="shared" si="72"/>
        <v>0.97304012078773894</v>
      </c>
    </row>
    <row r="600" spans="1:6" ht="18.75" customHeight="1">
      <c r="A600" s="155">
        <f t="shared" si="74"/>
        <v>581</v>
      </c>
      <c r="B600" s="156" t="s">
        <v>79</v>
      </c>
      <c r="C600" s="159" t="s">
        <v>791</v>
      </c>
      <c r="D600" s="63">
        <v>71</v>
      </c>
      <c r="E600" s="190">
        <f t="shared" si="73"/>
        <v>1.6594290629133964E-4</v>
      </c>
      <c r="F600" s="184">
        <f t="shared" si="72"/>
        <v>0.97320606369403029</v>
      </c>
    </row>
    <row r="601" spans="1:6" ht="18.75" customHeight="1">
      <c r="A601" s="155">
        <f t="shared" si="74"/>
        <v>582</v>
      </c>
      <c r="B601" s="156" t="s">
        <v>917</v>
      </c>
      <c r="C601" s="159" t="s">
        <v>1586</v>
      </c>
      <c r="D601" s="63">
        <v>71</v>
      </c>
      <c r="E601" s="190">
        <f t="shared" si="73"/>
        <v>1.6594290629133964E-4</v>
      </c>
      <c r="F601" s="184">
        <f t="shared" si="72"/>
        <v>0.97337200660032164</v>
      </c>
    </row>
    <row r="602" spans="1:6" ht="18.75" customHeight="1">
      <c r="A602" s="155">
        <f t="shared" si="74"/>
        <v>583</v>
      </c>
      <c r="B602" s="156" t="s">
        <v>64</v>
      </c>
      <c r="C602" s="159" t="s">
        <v>558</v>
      </c>
      <c r="D602" s="63">
        <v>71</v>
      </c>
      <c r="E602" s="190">
        <f t="shared" si="73"/>
        <v>1.6594290629133964E-4</v>
      </c>
      <c r="F602" s="184">
        <f t="shared" si="72"/>
        <v>0.97353794950661299</v>
      </c>
    </row>
    <row r="603" spans="1:6" ht="18.75" customHeight="1">
      <c r="A603" s="155">
        <f t="shared" si="74"/>
        <v>584</v>
      </c>
      <c r="B603" s="156" t="s">
        <v>52</v>
      </c>
      <c r="C603" s="159" t="s">
        <v>1513</v>
      </c>
      <c r="D603" s="63">
        <v>70</v>
      </c>
      <c r="E603" s="190">
        <f t="shared" si="73"/>
        <v>1.6360568225906727E-4</v>
      </c>
      <c r="F603" s="184">
        <f t="shared" si="72"/>
        <v>0.97370155518887203</v>
      </c>
    </row>
    <row r="604" spans="1:6" ht="18.75" customHeight="1">
      <c r="A604" s="155">
        <f t="shared" si="74"/>
        <v>585</v>
      </c>
      <c r="B604" s="156" t="s">
        <v>72</v>
      </c>
      <c r="C604" s="159" t="s">
        <v>566</v>
      </c>
      <c r="D604" s="63">
        <v>70</v>
      </c>
      <c r="E604" s="190">
        <f t="shared" si="73"/>
        <v>1.6360568225906727E-4</v>
      </c>
      <c r="F604" s="184">
        <f t="shared" si="72"/>
        <v>0.97386516087113106</v>
      </c>
    </row>
    <row r="605" spans="1:6" ht="18.75" customHeight="1">
      <c r="A605" s="155">
        <f t="shared" si="74"/>
        <v>586</v>
      </c>
      <c r="B605" s="156" t="s">
        <v>917</v>
      </c>
      <c r="C605" s="159" t="s">
        <v>539</v>
      </c>
      <c r="D605" s="63">
        <v>70</v>
      </c>
      <c r="E605" s="190">
        <f t="shared" si="73"/>
        <v>1.6360568225906727E-4</v>
      </c>
      <c r="F605" s="184">
        <f t="shared" si="72"/>
        <v>0.9740287665533901</v>
      </c>
    </row>
    <row r="606" spans="1:6" ht="18.75" customHeight="1">
      <c r="A606" s="155">
        <f t="shared" si="74"/>
        <v>587</v>
      </c>
      <c r="B606" s="156" t="s">
        <v>72</v>
      </c>
      <c r="C606" s="159" t="s">
        <v>1679</v>
      </c>
      <c r="D606" s="63">
        <v>70</v>
      </c>
      <c r="E606" s="190">
        <f t="shared" si="73"/>
        <v>1.6360568225906727E-4</v>
      </c>
      <c r="F606" s="184">
        <f t="shared" si="72"/>
        <v>0.97419237223564914</v>
      </c>
    </row>
    <row r="607" spans="1:6" ht="18.75" customHeight="1">
      <c r="A607" s="155">
        <f t="shared" si="74"/>
        <v>588</v>
      </c>
      <c r="B607" s="156" t="s">
        <v>58</v>
      </c>
      <c r="C607" s="159" t="s">
        <v>756</v>
      </c>
      <c r="D607" s="63">
        <v>70</v>
      </c>
      <c r="E607" s="190">
        <f t="shared" si="73"/>
        <v>1.6360568225906727E-4</v>
      </c>
      <c r="F607" s="184">
        <f t="shared" si="72"/>
        <v>0.97435597791790818</v>
      </c>
    </row>
    <row r="608" spans="1:6" ht="18.75" customHeight="1">
      <c r="A608" s="155">
        <f t="shared" si="74"/>
        <v>589</v>
      </c>
      <c r="B608" s="156" t="s">
        <v>64</v>
      </c>
      <c r="C608" s="159" t="s">
        <v>1724</v>
      </c>
      <c r="D608" s="63">
        <v>70</v>
      </c>
      <c r="E608" s="190">
        <f t="shared" si="73"/>
        <v>1.6360568225906727E-4</v>
      </c>
      <c r="F608" s="184">
        <f t="shared" si="72"/>
        <v>0.97451958360016722</v>
      </c>
    </row>
    <row r="609" spans="1:62" ht="18.75" customHeight="1">
      <c r="A609" s="155">
        <f t="shared" si="74"/>
        <v>590</v>
      </c>
      <c r="B609" s="156" t="s">
        <v>58</v>
      </c>
      <c r="C609" s="159" t="s">
        <v>705</v>
      </c>
      <c r="D609" s="63">
        <v>70</v>
      </c>
      <c r="E609" s="190">
        <f t="shared" si="73"/>
        <v>1.6360568225906727E-4</v>
      </c>
      <c r="F609" s="184">
        <f t="shared" si="72"/>
        <v>0.97468318928242625</v>
      </c>
    </row>
    <row r="610" spans="1:62" ht="18.75" customHeight="1">
      <c r="A610" s="155">
        <f t="shared" si="74"/>
        <v>591</v>
      </c>
      <c r="B610" s="156" t="s">
        <v>52</v>
      </c>
      <c r="C610" s="159" t="s">
        <v>654</v>
      </c>
      <c r="D610" s="63">
        <v>69</v>
      </c>
      <c r="E610" s="190">
        <f t="shared" si="73"/>
        <v>1.6126845822679486E-4</v>
      </c>
      <c r="F610" s="184">
        <f t="shared" si="72"/>
        <v>0.97484445774065309</v>
      </c>
      <c r="H610" s="136"/>
      <c r="I610" s="136"/>
      <c r="J610" s="136"/>
      <c r="K610" s="136"/>
    </row>
    <row r="611" spans="1:62" ht="18.75" customHeight="1">
      <c r="A611" s="155">
        <f t="shared" si="74"/>
        <v>592</v>
      </c>
      <c r="B611" s="156" t="s">
        <v>64</v>
      </c>
      <c r="C611" s="159" t="s">
        <v>708</v>
      </c>
      <c r="D611" s="63">
        <v>68</v>
      </c>
      <c r="E611" s="190">
        <f t="shared" si="73"/>
        <v>1.5893123419452249E-4</v>
      </c>
      <c r="F611" s="184">
        <f t="shared" si="72"/>
        <v>0.97500338897484762</v>
      </c>
      <c r="H611" s="136"/>
      <c r="I611" s="136"/>
      <c r="J611" s="136"/>
      <c r="K611" s="136"/>
    </row>
    <row r="612" spans="1:62" ht="18.75" customHeight="1">
      <c r="A612" s="155">
        <f t="shared" si="74"/>
        <v>593</v>
      </c>
      <c r="B612" s="156" t="s">
        <v>56</v>
      </c>
      <c r="C612" s="159" t="s">
        <v>482</v>
      </c>
      <c r="D612" s="63">
        <v>68</v>
      </c>
      <c r="E612" s="190">
        <f t="shared" si="73"/>
        <v>1.5893123419452249E-4</v>
      </c>
      <c r="F612" s="184">
        <f t="shared" si="72"/>
        <v>0.97516232020904214</v>
      </c>
      <c r="H612" s="136"/>
      <c r="I612" s="136"/>
      <c r="J612" s="136"/>
      <c r="K612" s="136"/>
    </row>
    <row r="613" spans="1:62" ht="18.75" customHeight="1">
      <c r="A613" s="155">
        <f t="shared" si="74"/>
        <v>594</v>
      </c>
      <c r="B613" s="156" t="s">
        <v>52</v>
      </c>
      <c r="C613" s="159" t="s">
        <v>1548</v>
      </c>
      <c r="D613" s="63">
        <v>68</v>
      </c>
      <c r="E613" s="190">
        <f t="shared" si="73"/>
        <v>1.5893123419452249E-4</v>
      </c>
      <c r="F613" s="184">
        <f t="shared" si="72"/>
        <v>0.97532125144323667</v>
      </c>
      <c r="H613" s="136"/>
      <c r="I613" s="136"/>
      <c r="J613" s="136"/>
      <c r="K613" s="136"/>
    </row>
    <row r="614" spans="1:62" ht="18.75" customHeight="1">
      <c r="A614" s="155">
        <f t="shared" si="74"/>
        <v>595</v>
      </c>
      <c r="B614" s="156" t="s">
        <v>61</v>
      </c>
      <c r="C614" s="159" t="s">
        <v>638</v>
      </c>
      <c r="D614" s="63">
        <v>68</v>
      </c>
      <c r="E614" s="190">
        <f t="shared" si="73"/>
        <v>1.5893123419452249E-4</v>
      </c>
      <c r="F614" s="184">
        <f t="shared" si="72"/>
        <v>0.9754801826774312</v>
      </c>
      <c r="H614" s="136"/>
      <c r="I614" s="136"/>
      <c r="J614" s="136"/>
      <c r="K614" s="136"/>
    </row>
    <row r="615" spans="1:62" ht="18.75" customHeight="1">
      <c r="A615" s="155">
        <f t="shared" si="74"/>
        <v>596</v>
      </c>
      <c r="B615" s="156" t="s">
        <v>64</v>
      </c>
      <c r="C615" s="159" t="s">
        <v>671</v>
      </c>
      <c r="D615" s="63">
        <v>68</v>
      </c>
      <c r="E615" s="190">
        <f t="shared" si="73"/>
        <v>1.5893123419452249E-4</v>
      </c>
      <c r="F615" s="184">
        <f t="shared" si="72"/>
        <v>0.97563911391162572</v>
      </c>
      <c r="H615" s="136"/>
      <c r="I615" s="136"/>
      <c r="J615" s="136"/>
      <c r="K615" s="136"/>
      <c r="BE615" s="23"/>
      <c r="BF615" s="23"/>
      <c r="BG615" s="23"/>
      <c r="BH615" s="23"/>
      <c r="BI615" s="23"/>
      <c r="BJ615" s="23"/>
    </row>
    <row r="616" spans="1:62" ht="18.75" customHeight="1">
      <c r="A616" s="155">
        <f t="shared" si="74"/>
        <v>597</v>
      </c>
      <c r="B616" s="156" t="s">
        <v>52</v>
      </c>
      <c r="C616" s="159" t="s">
        <v>574</v>
      </c>
      <c r="D616" s="63">
        <v>68</v>
      </c>
      <c r="E616" s="190">
        <f t="shared" si="73"/>
        <v>1.5893123419452249E-4</v>
      </c>
      <c r="F616" s="184">
        <f t="shared" si="72"/>
        <v>0.97579804514582025</v>
      </c>
      <c r="H616" s="136"/>
      <c r="I616" s="136"/>
      <c r="J616" s="136"/>
      <c r="K616" s="136"/>
      <c r="BE616" s="23"/>
      <c r="BF616" s="23"/>
      <c r="BG616" s="23"/>
      <c r="BH616" s="23"/>
      <c r="BI616" s="23"/>
      <c r="BJ616" s="23"/>
    </row>
    <row r="617" spans="1:62" ht="18.75" customHeight="1">
      <c r="A617" s="155">
        <f t="shared" si="74"/>
        <v>598</v>
      </c>
      <c r="B617" s="156" t="s">
        <v>58</v>
      </c>
      <c r="C617" s="159" t="s">
        <v>64</v>
      </c>
      <c r="D617" s="63">
        <v>68</v>
      </c>
      <c r="E617" s="190">
        <f t="shared" si="73"/>
        <v>1.5893123419452249E-4</v>
      </c>
      <c r="F617" s="184">
        <f t="shared" si="72"/>
        <v>0.97595697638001477</v>
      </c>
      <c r="H617" s="136"/>
      <c r="I617" s="136"/>
      <c r="J617" s="136"/>
      <c r="K617" s="136"/>
      <c r="BE617" s="23"/>
      <c r="BF617" s="23"/>
      <c r="BG617" s="23"/>
      <c r="BH617" s="23"/>
      <c r="BI617" s="23"/>
      <c r="BJ617" s="23"/>
    </row>
    <row r="618" spans="1:62" ht="18.75" customHeight="1">
      <c r="A618" s="155">
        <f t="shared" si="74"/>
        <v>599</v>
      </c>
      <c r="B618" s="156" t="s">
        <v>72</v>
      </c>
      <c r="C618" s="159" t="s">
        <v>1658</v>
      </c>
      <c r="D618" s="63">
        <v>67</v>
      </c>
      <c r="E618" s="190">
        <f t="shared" si="73"/>
        <v>1.5659401016225008E-4</v>
      </c>
      <c r="F618" s="184">
        <f t="shared" si="72"/>
        <v>0.97611357039017699</v>
      </c>
      <c r="H618" s="136"/>
      <c r="I618" s="136"/>
      <c r="J618" s="136"/>
      <c r="K618" s="136"/>
      <c r="BE618" s="23"/>
      <c r="BF618" s="23"/>
      <c r="BG618" s="23"/>
      <c r="BH618" s="23"/>
      <c r="BI618" s="23"/>
      <c r="BJ618" s="23"/>
    </row>
    <row r="619" spans="1:62" ht="18.75" customHeight="1">
      <c r="A619" s="155">
        <f t="shared" si="74"/>
        <v>600</v>
      </c>
      <c r="B619" s="156" t="s">
        <v>72</v>
      </c>
      <c r="C619" s="159" t="s">
        <v>1710</v>
      </c>
      <c r="D619" s="63">
        <v>67</v>
      </c>
      <c r="E619" s="190">
        <f t="shared" si="73"/>
        <v>1.5659401016225008E-4</v>
      </c>
      <c r="F619" s="184">
        <f t="shared" si="72"/>
        <v>0.9762701644003392</v>
      </c>
      <c r="H619" s="136"/>
      <c r="I619" s="136"/>
      <c r="J619" s="136"/>
      <c r="K619" s="136"/>
      <c r="BE619" s="23"/>
      <c r="BF619" s="23"/>
      <c r="BG619" s="23"/>
      <c r="BH619" s="23"/>
      <c r="BI619" s="23"/>
      <c r="BJ619" s="23"/>
    </row>
    <row r="620" spans="1:62" ht="18.75" customHeight="1">
      <c r="A620" s="155">
        <f t="shared" si="74"/>
        <v>601</v>
      </c>
      <c r="B620" s="156" t="s">
        <v>64</v>
      </c>
      <c r="C620" s="159" t="s">
        <v>1477</v>
      </c>
      <c r="D620" s="63">
        <v>66</v>
      </c>
      <c r="E620" s="190">
        <f t="shared" si="73"/>
        <v>1.5425678612997771E-4</v>
      </c>
      <c r="F620" s="184">
        <f t="shared" si="72"/>
        <v>0.97642442118646922</v>
      </c>
      <c r="H620" s="136"/>
      <c r="I620" s="136"/>
      <c r="J620" s="136"/>
      <c r="K620" s="136"/>
      <c r="BE620" s="23"/>
      <c r="BF620" s="23"/>
      <c r="BG620" s="23"/>
      <c r="BH620" s="23"/>
      <c r="BI620" s="23"/>
      <c r="BJ620" s="23"/>
    </row>
    <row r="621" spans="1:62" ht="18.75" customHeight="1">
      <c r="A621" s="155">
        <f t="shared" si="74"/>
        <v>602</v>
      </c>
      <c r="B621" s="156" t="s">
        <v>64</v>
      </c>
      <c r="C621" s="159" t="s">
        <v>590</v>
      </c>
      <c r="D621" s="63">
        <v>66</v>
      </c>
      <c r="E621" s="190">
        <f t="shared" si="73"/>
        <v>1.5425678612997771E-4</v>
      </c>
      <c r="F621" s="184">
        <f t="shared" si="72"/>
        <v>0.97657867797259923</v>
      </c>
      <c r="H621" s="136"/>
      <c r="I621" s="136"/>
      <c r="J621" s="136"/>
      <c r="K621" s="136"/>
      <c r="BE621" s="23"/>
      <c r="BF621" s="23"/>
      <c r="BG621" s="23"/>
      <c r="BH621" s="23"/>
      <c r="BI621" s="23"/>
      <c r="BJ621" s="23"/>
    </row>
    <row r="622" spans="1:62" ht="18.75" customHeight="1">
      <c r="A622" s="155">
        <f t="shared" si="74"/>
        <v>603</v>
      </c>
      <c r="B622" s="156" t="s">
        <v>52</v>
      </c>
      <c r="C622" s="159" t="s">
        <v>1579</v>
      </c>
      <c r="D622" s="63">
        <v>66</v>
      </c>
      <c r="E622" s="190">
        <f t="shared" si="73"/>
        <v>1.5425678612997771E-4</v>
      </c>
      <c r="F622" s="184">
        <f t="shared" si="72"/>
        <v>0.97673293475872924</v>
      </c>
      <c r="H622" s="136"/>
      <c r="I622" s="136"/>
      <c r="J622" s="136"/>
      <c r="K622" s="136"/>
      <c r="BE622" s="23"/>
      <c r="BF622" s="23"/>
      <c r="BG622" s="23"/>
      <c r="BH622" s="23"/>
      <c r="BI622" s="23"/>
      <c r="BJ622" s="23"/>
    </row>
    <row r="623" spans="1:62" ht="18.75" customHeight="1">
      <c r="A623" s="155">
        <f t="shared" si="74"/>
        <v>604</v>
      </c>
      <c r="B623" s="156" t="s">
        <v>64</v>
      </c>
      <c r="C623" s="159" t="s">
        <v>672</v>
      </c>
      <c r="D623" s="63">
        <v>66</v>
      </c>
      <c r="E623" s="190">
        <f t="shared" si="73"/>
        <v>1.5425678612997771E-4</v>
      </c>
      <c r="F623" s="184">
        <f t="shared" si="72"/>
        <v>0.97688719154485926</v>
      </c>
      <c r="H623" s="136"/>
      <c r="I623" s="136"/>
      <c r="J623" s="136"/>
      <c r="K623" s="136"/>
      <c r="BE623" s="23"/>
      <c r="BF623" s="23"/>
      <c r="BG623" s="23"/>
      <c r="BH623" s="23"/>
      <c r="BI623" s="23"/>
      <c r="BJ623" s="23"/>
    </row>
    <row r="624" spans="1:62" ht="18.75" customHeight="1">
      <c r="A624" s="155">
        <f t="shared" si="74"/>
        <v>605</v>
      </c>
      <c r="B624" s="156" t="s">
        <v>79</v>
      </c>
      <c r="C624" s="159" t="s">
        <v>1734</v>
      </c>
      <c r="D624" s="63">
        <v>66</v>
      </c>
      <c r="E624" s="190">
        <f t="shared" si="73"/>
        <v>1.5425678612997771E-4</v>
      </c>
      <c r="F624" s="184">
        <f t="shared" si="72"/>
        <v>0.97704144833098927</v>
      </c>
      <c r="H624" s="136"/>
      <c r="I624" s="136"/>
      <c r="J624" s="136"/>
      <c r="K624" s="136"/>
      <c r="BE624" s="23"/>
      <c r="BF624" s="23"/>
      <c r="BG624" s="23"/>
      <c r="BH624" s="23"/>
      <c r="BI624" s="23"/>
      <c r="BJ624" s="23"/>
    </row>
    <row r="625" spans="1:62" ht="18.75" customHeight="1">
      <c r="A625" s="155">
        <f t="shared" si="74"/>
        <v>606</v>
      </c>
      <c r="B625" s="156" t="s">
        <v>52</v>
      </c>
      <c r="C625" s="159" t="s">
        <v>1795</v>
      </c>
      <c r="D625" s="63">
        <v>66</v>
      </c>
      <c r="E625" s="190">
        <f t="shared" si="73"/>
        <v>1.5425678612997771E-4</v>
      </c>
      <c r="F625" s="184">
        <f t="shared" si="72"/>
        <v>0.97719570511711928</v>
      </c>
      <c r="H625" s="136"/>
      <c r="I625" s="136"/>
      <c r="J625" s="136"/>
      <c r="K625" s="136"/>
      <c r="BE625" s="23"/>
      <c r="BF625" s="23"/>
      <c r="BG625" s="23"/>
      <c r="BH625" s="23"/>
      <c r="BI625" s="23"/>
      <c r="BJ625" s="23"/>
    </row>
    <row r="626" spans="1:62" ht="18.75" customHeight="1">
      <c r="A626" s="155">
        <f t="shared" si="74"/>
        <v>607</v>
      </c>
      <c r="B626" s="156" t="s">
        <v>61</v>
      </c>
      <c r="C626" s="159" t="s">
        <v>1811</v>
      </c>
      <c r="D626" s="63">
        <v>66</v>
      </c>
      <c r="E626" s="190">
        <f t="shared" si="73"/>
        <v>1.5425678612997771E-4</v>
      </c>
      <c r="F626" s="184">
        <f t="shared" si="72"/>
        <v>0.9773499619032493</v>
      </c>
      <c r="H626" s="136"/>
      <c r="I626" s="136"/>
      <c r="J626" s="136"/>
      <c r="K626" s="136"/>
      <c r="BE626" s="23"/>
      <c r="BF626" s="23"/>
      <c r="BG626" s="23"/>
      <c r="BH626" s="23"/>
      <c r="BI626" s="23"/>
      <c r="BJ626" s="23"/>
    </row>
    <row r="627" spans="1:62" ht="18.75" customHeight="1">
      <c r="A627" s="155">
        <f t="shared" si="74"/>
        <v>608</v>
      </c>
      <c r="B627" s="156" t="s">
        <v>72</v>
      </c>
      <c r="C627" s="159" t="s">
        <v>647</v>
      </c>
      <c r="D627" s="63">
        <v>65</v>
      </c>
      <c r="E627" s="190">
        <f t="shared" si="73"/>
        <v>1.519195620977053E-4</v>
      </c>
      <c r="F627" s="184">
        <f t="shared" si="72"/>
        <v>0.977501881465347</v>
      </c>
      <c r="H627" s="136"/>
      <c r="I627" s="136"/>
      <c r="J627" s="136"/>
      <c r="K627" s="136"/>
      <c r="BE627" s="23"/>
      <c r="BF627" s="23"/>
      <c r="BG627" s="23"/>
      <c r="BH627" s="23"/>
      <c r="BI627" s="23"/>
      <c r="BJ627" s="23"/>
    </row>
    <row r="628" spans="1:62" ht="18.75" customHeight="1">
      <c r="A628" s="155">
        <f t="shared" si="74"/>
        <v>609</v>
      </c>
      <c r="B628" s="156" t="s">
        <v>58</v>
      </c>
      <c r="C628" s="159" t="s">
        <v>1566</v>
      </c>
      <c r="D628" s="63">
        <v>65</v>
      </c>
      <c r="E628" s="190">
        <f t="shared" si="73"/>
        <v>1.519195620977053E-4</v>
      </c>
      <c r="F628" s="184">
        <f t="shared" si="72"/>
        <v>0.9776538010274447</v>
      </c>
      <c r="H628" s="136"/>
      <c r="I628" s="136"/>
      <c r="J628" s="136"/>
      <c r="K628" s="136"/>
      <c r="BE628" s="23"/>
      <c r="BF628" s="23"/>
      <c r="BG628" s="23"/>
      <c r="BH628" s="23"/>
      <c r="BI628" s="23"/>
      <c r="BJ628" s="23"/>
    </row>
    <row r="629" spans="1:62" ht="18.75" customHeight="1">
      <c r="A629" s="155">
        <f t="shared" si="74"/>
        <v>610</v>
      </c>
      <c r="B629" s="156" t="s">
        <v>917</v>
      </c>
      <c r="C629" s="159" t="s">
        <v>616</v>
      </c>
      <c r="D629" s="63">
        <v>65</v>
      </c>
      <c r="E629" s="190">
        <f t="shared" si="73"/>
        <v>1.519195620977053E-4</v>
      </c>
      <c r="F629" s="184">
        <f t="shared" si="72"/>
        <v>0.9778057205895424</v>
      </c>
      <c r="H629" s="136"/>
      <c r="I629" s="136"/>
      <c r="J629" s="136"/>
      <c r="K629" s="136"/>
      <c r="BE629" s="23"/>
      <c r="BF629" s="23"/>
      <c r="BG629" s="23"/>
      <c r="BH629" s="23"/>
      <c r="BI629" s="23"/>
      <c r="BJ629" s="23"/>
    </row>
    <row r="630" spans="1:62" ht="18.75" customHeight="1">
      <c r="A630" s="155">
        <f t="shared" si="74"/>
        <v>611</v>
      </c>
      <c r="B630" s="156" t="s">
        <v>52</v>
      </c>
      <c r="C630" s="159" t="s">
        <v>659</v>
      </c>
      <c r="D630" s="63">
        <v>65</v>
      </c>
      <c r="E630" s="190">
        <f t="shared" si="73"/>
        <v>1.519195620977053E-4</v>
      </c>
      <c r="F630" s="184">
        <f t="shared" si="72"/>
        <v>0.97795764015164011</v>
      </c>
      <c r="H630" s="136"/>
      <c r="I630" s="136"/>
      <c r="J630" s="136"/>
      <c r="K630" s="136"/>
      <c r="BE630" s="23"/>
      <c r="BF630" s="23"/>
      <c r="BG630" s="23"/>
      <c r="BH630" s="23"/>
      <c r="BI630" s="23"/>
      <c r="BJ630" s="23"/>
    </row>
    <row r="631" spans="1:62" ht="18.75" customHeight="1">
      <c r="A631" s="155">
        <f t="shared" si="74"/>
        <v>612</v>
      </c>
      <c r="B631" s="156" t="s">
        <v>52</v>
      </c>
      <c r="C631" s="159" t="s">
        <v>1696</v>
      </c>
      <c r="D631" s="63">
        <v>65</v>
      </c>
      <c r="E631" s="190">
        <f t="shared" si="73"/>
        <v>1.519195620977053E-4</v>
      </c>
      <c r="F631" s="184">
        <f t="shared" si="72"/>
        <v>0.97810955971373781</v>
      </c>
      <c r="H631" s="136"/>
      <c r="I631" s="136"/>
      <c r="J631" s="136"/>
      <c r="K631" s="136"/>
    </row>
    <row r="632" spans="1:62" ht="18.75" customHeight="1">
      <c r="A632" s="155">
        <f t="shared" si="74"/>
        <v>613</v>
      </c>
      <c r="B632" s="156" t="s">
        <v>58</v>
      </c>
      <c r="C632" s="159" t="s">
        <v>663</v>
      </c>
      <c r="D632" s="63">
        <v>65</v>
      </c>
      <c r="E632" s="190">
        <f t="shared" si="73"/>
        <v>1.519195620977053E-4</v>
      </c>
      <c r="F632" s="184">
        <f t="shared" si="72"/>
        <v>0.97826147927583551</v>
      </c>
      <c r="H632" s="136"/>
      <c r="I632" s="136"/>
      <c r="J632" s="136"/>
      <c r="K632" s="136"/>
    </row>
    <row r="633" spans="1:62" ht="18.75" customHeight="1">
      <c r="A633" s="155">
        <f t="shared" si="74"/>
        <v>614</v>
      </c>
      <c r="B633" s="156" t="s">
        <v>56</v>
      </c>
      <c r="C633" s="159" t="s">
        <v>664</v>
      </c>
      <c r="D633" s="63">
        <v>65</v>
      </c>
      <c r="E633" s="190">
        <f t="shared" si="73"/>
        <v>1.519195620977053E-4</v>
      </c>
      <c r="F633" s="184">
        <f t="shared" si="72"/>
        <v>0.97841339883793321</v>
      </c>
      <c r="H633" s="136"/>
      <c r="I633" s="136"/>
      <c r="J633" s="136"/>
      <c r="K633" s="136"/>
    </row>
    <row r="634" spans="1:62" ht="18.75" customHeight="1">
      <c r="A634" s="155">
        <f t="shared" si="74"/>
        <v>615</v>
      </c>
      <c r="B634" s="156" t="s">
        <v>64</v>
      </c>
      <c r="C634" s="159" t="s">
        <v>715</v>
      </c>
      <c r="D634" s="63">
        <v>65</v>
      </c>
      <c r="E634" s="190">
        <f t="shared" si="73"/>
        <v>1.519195620977053E-4</v>
      </c>
      <c r="F634" s="184">
        <f t="shared" si="72"/>
        <v>0.97856531840003091</v>
      </c>
      <c r="H634" s="136"/>
      <c r="I634" s="136"/>
      <c r="J634" s="136"/>
      <c r="K634" s="136"/>
    </row>
    <row r="635" spans="1:62" ht="18.75" customHeight="1">
      <c r="A635" s="155">
        <f t="shared" si="74"/>
        <v>616</v>
      </c>
      <c r="B635" s="156" t="s">
        <v>917</v>
      </c>
      <c r="C635" s="159" t="s">
        <v>1560</v>
      </c>
      <c r="D635" s="63">
        <v>64</v>
      </c>
      <c r="E635" s="190">
        <f t="shared" si="73"/>
        <v>1.4958233806543293E-4</v>
      </c>
      <c r="F635" s="184">
        <f t="shared" si="72"/>
        <v>0.97871490073809631</v>
      </c>
      <c r="H635" s="136"/>
      <c r="I635" s="136"/>
      <c r="J635" s="136"/>
      <c r="K635" s="136"/>
    </row>
    <row r="636" spans="1:62" ht="18.75" customHeight="1">
      <c r="A636" s="155">
        <f t="shared" si="74"/>
        <v>617</v>
      </c>
      <c r="B636" s="156" t="s">
        <v>52</v>
      </c>
      <c r="C636" s="159" t="s">
        <v>814</v>
      </c>
      <c r="D636" s="63">
        <v>64</v>
      </c>
      <c r="E636" s="190">
        <f t="shared" si="73"/>
        <v>1.4958233806543293E-4</v>
      </c>
      <c r="F636" s="184">
        <f t="shared" si="72"/>
        <v>0.9788644830761617</v>
      </c>
      <c r="H636" s="136"/>
      <c r="I636" s="136"/>
      <c r="J636" s="136"/>
      <c r="K636" s="136"/>
    </row>
    <row r="637" spans="1:62" ht="18.75" customHeight="1">
      <c r="A637" s="155">
        <f t="shared" si="74"/>
        <v>618</v>
      </c>
      <c r="B637" s="156" t="s">
        <v>56</v>
      </c>
      <c r="C637" s="159" t="s">
        <v>1600</v>
      </c>
      <c r="D637" s="63">
        <v>64</v>
      </c>
      <c r="E637" s="190">
        <f t="shared" si="73"/>
        <v>1.4958233806543293E-4</v>
      </c>
      <c r="F637" s="184">
        <f t="shared" si="72"/>
        <v>0.97901406541422709</v>
      </c>
      <c r="H637" s="136"/>
      <c r="I637" s="136"/>
      <c r="J637" s="136"/>
      <c r="K637" s="136"/>
    </row>
    <row r="638" spans="1:62" ht="18.75" customHeight="1">
      <c r="A638" s="155">
        <f t="shared" si="74"/>
        <v>619</v>
      </c>
      <c r="B638" s="156" t="s">
        <v>64</v>
      </c>
      <c r="C638" s="159" t="s">
        <v>1726</v>
      </c>
      <c r="D638" s="63">
        <v>64</v>
      </c>
      <c r="E638" s="190">
        <f t="shared" si="73"/>
        <v>1.4958233806543293E-4</v>
      </c>
      <c r="F638" s="184">
        <f t="shared" si="72"/>
        <v>0.97916364775229248</v>
      </c>
      <c r="H638" s="136"/>
      <c r="I638" s="136"/>
      <c r="J638" s="136"/>
      <c r="K638" s="136"/>
    </row>
    <row r="639" spans="1:62" ht="18.75" customHeight="1">
      <c r="A639" s="155">
        <f t="shared" si="74"/>
        <v>620</v>
      </c>
      <c r="B639" s="156" t="s">
        <v>72</v>
      </c>
      <c r="C639" s="159" t="s">
        <v>1728</v>
      </c>
      <c r="D639" s="63">
        <v>64</v>
      </c>
      <c r="E639" s="190">
        <f t="shared" si="73"/>
        <v>1.4958233806543293E-4</v>
      </c>
      <c r="F639" s="184">
        <f t="shared" si="72"/>
        <v>0.97931323009035787</v>
      </c>
      <c r="H639" s="136"/>
      <c r="I639" s="136"/>
      <c r="J639" s="136"/>
      <c r="K639" s="136"/>
    </row>
    <row r="640" spans="1:62" ht="18.75" customHeight="1">
      <c r="A640" s="155">
        <f t="shared" si="74"/>
        <v>621</v>
      </c>
      <c r="B640" s="156" t="s">
        <v>56</v>
      </c>
      <c r="C640" s="159" t="s">
        <v>1729</v>
      </c>
      <c r="D640" s="63">
        <v>64</v>
      </c>
      <c r="E640" s="190">
        <f t="shared" si="73"/>
        <v>1.4958233806543293E-4</v>
      </c>
      <c r="F640" s="184">
        <f t="shared" si="72"/>
        <v>0.97946281242842326</v>
      </c>
      <c r="H640" s="136"/>
      <c r="I640" s="136"/>
      <c r="J640" s="136"/>
      <c r="K640" s="136"/>
    </row>
    <row r="641" spans="1:62" ht="18.75" customHeight="1">
      <c r="A641" s="155">
        <f t="shared" si="74"/>
        <v>622</v>
      </c>
      <c r="B641" s="156" t="s">
        <v>58</v>
      </c>
      <c r="C641" s="159" t="s">
        <v>678</v>
      </c>
      <c r="D641" s="63">
        <v>63</v>
      </c>
      <c r="E641" s="190">
        <f t="shared" si="73"/>
        <v>1.4724511403316052E-4</v>
      </c>
      <c r="F641" s="184">
        <f t="shared" si="72"/>
        <v>0.97961005754245645</v>
      </c>
      <c r="H641" s="136"/>
      <c r="I641" s="136"/>
      <c r="J641" s="136"/>
      <c r="K641" s="136"/>
    </row>
    <row r="642" spans="1:62" ht="18.75" customHeight="1">
      <c r="A642" s="155">
        <f t="shared" si="74"/>
        <v>623</v>
      </c>
      <c r="B642" s="156" t="s">
        <v>58</v>
      </c>
      <c r="C642" s="159" t="s">
        <v>711</v>
      </c>
      <c r="D642" s="63">
        <v>63</v>
      </c>
      <c r="E642" s="190">
        <f t="shared" si="73"/>
        <v>1.4724511403316052E-4</v>
      </c>
      <c r="F642" s="184">
        <f t="shared" si="72"/>
        <v>0.97975730265648964</v>
      </c>
      <c r="H642" s="136"/>
      <c r="I642" s="136"/>
      <c r="J642" s="136"/>
      <c r="K642" s="136"/>
    </row>
    <row r="643" spans="1:62" ht="18.75" customHeight="1">
      <c r="A643" s="155">
        <f t="shared" si="74"/>
        <v>624</v>
      </c>
      <c r="B643" s="156" t="s">
        <v>917</v>
      </c>
      <c r="C643" s="159" t="s">
        <v>629</v>
      </c>
      <c r="D643" s="63">
        <v>63</v>
      </c>
      <c r="E643" s="190">
        <f t="shared" si="73"/>
        <v>1.4724511403316052E-4</v>
      </c>
      <c r="F643" s="184">
        <f t="shared" si="72"/>
        <v>0.97990454777052283</v>
      </c>
      <c r="H643" s="136"/>
      <c r="I643" s="136"/>
      <c r="J643" s="136"/>
      <c r="K643" s="136"/>
    </row>
    <row r="644" spans="1:62" ht="18.75" customHeight="1">
      <c r="A644" s="155">
        <f t="shared" si="74"/>
        <v>625</v>
      </c>
      <c r="B644" s="156" t="s">
        <v>58</v>
      </c>
      <c r="C644" s="159" t="s">
        <v>1521</v>
      </c>
      <c r="D644" s="63">
        <v>62</v>
      </c>
      <c r="E644" s="190">
        <f t="shared" si="73"/>
        <v>1.4490789000088815E-4</v>
      </c>
      <c r="F644" s="184">
        <f t="shared" si="72"/>
        <v>0.98004945566052371</v>
      </c>
      <c r="H644" s="136"/>
      <c r="I644" s="136"/>
      <c r="J644" s="136"/>
      <c r="K644" s="136"/>
    </row>
    <row r="645" spans="1:62" ht="18.75" customHeight="1">
      <c r="A645" s="155">
        <f t="shared" si="74"/>
        <v>626</v>
      </c>
      <c r="B645" s="156" t="s">
        <v>61</v>
      </c>
      <c r="C645" s="159" t="s">
        <v>692</v>
      </c>
      <c r="D645" s="63">
        <v>62</v>
      </c>
      <c r="E645" s="190">
        <f t="shared" si="73"/>
        <v>1.4490789000088815E-4</v>
      </c>
      <c r="F645" s="184">
        <f t="shared" si="72"/>
        <v>0.98019436355052458</v>
      </c>
      <c r="H645" s="136"/>
      <c r="I645" s="136"/>
      <c r="J645" s="136"/>
      <c r="K645" s="136"/>
    </row>
    <row r="646" spans="1:62" ht="18.75" customHeight="1">
      <c r="A646" s="155">
        <f t="shared" si="74"/>
        <v>627</v>
      </c>
      <c r="B646" s="156" t="s">
        <v>64</v>
      </c>
      <c r="C646" s="159" t="s">
        <v>669</v>
      </c>
      <c r="D646" s="63">
        <v>62</v>
      </c>
      <c r="E646" s="190">
        <f t="shared" si="73"/>
        <v>1.4490789000088815E-4</v>
      </c>
      <c r="F646" s="184">
        <f t="shared" ref="F646:F709" si="75">F645+E646</f>
        <v>0.98033927144052546</v>
      </c>
      <c r="H646" s="136"/>
      <c r="I646" s="136"/>
      <c r="J646" s="136"/>
      <c r="K646" s="136"/>
    </row>
    <row r="647" spans="1:62" ht="18.75" customHeight="1">
      <c r="A647" s="155">
        <f t="shared" si="74"/>
        <v>628</v>
      </c>
      <c r="B647" s="156" t="s">
        <v>52</v>
      </c>
      <c r="C647" s="159" t="s">
        <v>695</v>
      </c>
      <c r="D647" s="63">
        <v>62</v>
      </c>
      <c r="E647" s="190">
        <f t="shared" si="73"/>
        <v>1.4490789000088815E-4</v>
      </c>
      <c r="F647" s="184">
        <f t="shared" si="75"/>
        <v>0.98048417933052634</v>
      </c>
      <c r="H647" s="136"/>
      <c r="I647" s="136"/>
      <c r="J647" s="136"/>
      <c r="K647" s="136"/>
      <c r="BE647" s="23"/>
      <c r="BF647" s="23"/>
      <c r="BG647" s="23"/>
      <c r="BH647" s="23"/>
      <c r="BI647" s="23"/>
      <c r="BJ647" s="23"/>
    </row>
    <row r="648" spans="1:62" ht="18.75" customHeight="1">
      <c r="A648" s="155">
        <f t="shared" si="74"/>
        <v>629</v>
      </c>
      <c r="B648" s="156" t="s">
        <v>56</v>
      </c>
      <c r="C648" s="159" t="s">
        <v>1806</v>
      </c>
      <c r="D648" s="63">
        <v>62</v>
      </c>
      <c r="E648" s="190">
        <f t="shared" si="73"/>
        <v>1.4490789000088815E-4</v>
      </c>
      <c r="F648" s="184">
        <f t="shared" si="75"/>
        <v>0.98062908722052722</v>
      </c>
      <c r="H648" s="136"/>
      <c r="I648" s="136"/>
      <c r="J648" s="136"/>
      <c r="K648" s="136"/>
      <c r="BE648" s="23"/>
      <c r="BF648" s="23"/>
      <c r="BG648" s="23"/>
      <c r="BH648" s="23"/>
      <c r="BI648" s="23"/>
      <c r="BJ648" s="23"/>
    </row>
    <row r="649" spans="1:62" ht="18.75" customHeight="1">
      <c r="A649" s="155">
        <f t="shared" si="74"/>
        <v>630</v>
      </c>
      <c r="B649" s="156" t="s">
        <v>58</v>
      </c>
      <c r="C649" s="159" t="s">
        <v>666</v>
      </c>
      <c r="D649" s="63">
        <v>61</v>
      </c>
      <c r="E649" s="190">
        <f t="shared" si="73"/>
        <v>1.4257066596861574E-4</v>
      </c>
      <c r="F649" s="184">
        <f t="shared" si="75"/>
        <v>0.98077165788649578</v>
      </c>
      <c r="H649" s="136"/>
      <c r="I649" s="136"/>
      <c r="J649" s="136"/>
      <c r="K649" s="136"/>
      <c r="BE649" s="23"/>
      <c r="BF649" s="23"/>
      <c r="BG649" s="23"/>
      <c r="BH649" s="23"/>
      <c r="BI649" s="23"/>
      <c r="BJ649" s="23"/>
    </row>
    <row r="650" spans="1:62" ht="18.75" customHeight="1">
      <c r="A650" s="155">
        <f t="shared" si="74"/>
        <v>631</v>
      </c>
      <c r="B650" s="156" t="s">
        <v>58</v>
      </c>
      <c r="C650" s="159" t="s">
        <v>667</v>
      </c>
      <c r="D650" s="63">
        <v>61</v>
      </c>
      <c r="E650" s="190">
        <f t="shared" si="73"/>
        <v>1.4257066596861574E-4</v>
      </c>
      <c r="F650" s="184">
        <f t="shared" si="75"/>
        <v>0.98091422855246435</v>
      </c>
      <c r="H650" s="136"/>
      <c r="I650" s="136"/>
      <c r="J650" s="136"/>
      <c r="K650" s="136"/>
      <c r="BE650" s="23"/>
      <c r="BF650" s="23"/>
      <c r="BG650" s="23"/>
      <c r="BH650" s="23"/>
      <c r="BI650" s="23"/>
      <c r="BJ650" s="23"/>
    </row>
    <row r="651" spans="1:62" ht="18.75" customHeight="1">
      <c r="A651" s="155">
        <f t="shared" si="74"/>
        <v>632</v>
      </c>
      <c r="B651" s="156" t="s">
        <v>52</v>
      </c>
      <c r="C651" s="159" t="s">
        <v>639</v>
      </c>
      <c r="D651" s="63">
        <v>61</v>
      </c>
      <c r="E651" s="190">
        <f t="shared" si="73"/>
        <v>1.4257066596861574E-4</v>
      </c>
      <c r="F651" s="184">
        <f t="shared" si="75"/>
        <v>0.98105679921843292</v>
      </c>
      <c r="H651" s="136"/>
      <c r="I651" s="136"/>
      <c r="J651" s="136"/>
      <c r="K651" s="136"/>
      <c r="BE651" s="23"/>
      <c r="BF651" s="23"/>
      <c r="BG651" s="23"/>
      <c r="BH651" s="23"/>
      <c r="BI651" s="23"/>
      <c r="BJ651" s="23"/>
    </row>
    <row r="652" spans="1:62" ht="18.75" customHeight="1">
      <c r="A652" s="155">
        <f t="shared" si="74"/>
        <v>633</v>
      </c>
      <c r="B652" s="156" t="s">
        <v>61</v>
      </c>
      <c r="C652" s="159" t="s">
        <v>1768</v>
      </c>
      <c r="D652" s="63">
        <v>61</v>
      </c>
      <c r="E652" s="190">
        <f t="shared" si="73"/>
        <v>1.4257066596861574E-4</v>
      </c>
      <c r="F652" s="184">
        <f t="shared" si="75"/>
        <v>0.98119936988440148</v>
      </c>
      <c r="H652" s="136"/>
      <c r="I652" s="136"/>
      <c r="J652" s="136"/>
      <c r="K652" s="136"/>
      <c r="BE652" s="23"/>
      <c r="BF652" s="23"/>
      <c r="BG652" s="23"/>
      <c r="BH652" s="23"/>
      <c r="BI652" s="23"/>
      <c r="BJ652" s="23"/>
    </row>
    <row r="653" spans="1:62" ht="18.75" customHeight="1">
      <c r="A653" s="155">
        <f t="shared" si="74"/>
        <v>634</v>
      </c>
      <c r="B653" s="156" t="s">
        <v>64</v>
      </c>
      <c r="C653" s="159" t="s">
        <v>1772</v>
      </c>
      <c r="D653" s="63">
        <v>61</v>
      </c>
      <c r="E653" s="190">
        <f t="shared" si="73"/>
        <v>1.4257066596861574E-4</v>
      </c>
      <c r="F653" s="184">
        <f t="shared" si="75"/>
        <v>0.98134194055037005</v>
      </c>
      <c r="H653" s="136"/>
      <c r="I653" s="136"/>
      <c r="J653" s="136"/>
      <c r="K653" s="136"/>
      <c r="BE653" s="23"/>
      <c r="BF653" s="23"/>
      <c r="BG653" s="23"/>
      <c r="BH653" s="23"/>
      <c r="BI653" s="23"/>
      <c r="BJ653" s="23"/>
    </row>
    <row r="654" spans="1:62" ht="18.75" customHeight="1">
      <c r="A654" s="155">
        <f t="shared" si="74"/>
        <v>635</v>
      </c>
      <c r="B654" s="156" t="s">
        <v>72</v>
      </c>
      <c r="C654" s="159" t="s">
        <v>1801</v>
      </c>
      <c r="D654" s="63">
        <v>61</v>
      </c>
      <c r="E654" s="190">
        <f t="shared" si="73"/>
        <v>1.4257066596861574E-4</v>
      </c>
      <c r="F654" s="184">
        <f t="shared" si="75"/>
        <v>0.98148451121633862</v>
      </c>
      <c r="H654" s="136"/>
      <c r="I654" s="136"/>
      <c r="J654" s="136"/>
      <c r="K654" s="136"/>
      <c r="BE654" s="23"/>
      <c r="BF654" s="23"/>
      <c r="BG654" s="23"/>
      <c r="BH654" s="23"/>
      <c r="BI654" s="23"/>
      <c r="BJ654" s="23"/>
    </row>
    <row r="655" spans="1:62" ht="18.75" customHeight="1">
      <c r="A655" s="155">
        <f t="shared" si="74"/>
        <v>636</v>
      </c>
      <c r="B655" s="156" t="s">
        <v>58</v>
      </c>
      <c r="C655" s="159" t="s">
        <v>699</v>
      </c>
      <c r="D655" s="63">
        <v>61</v>
      </c>
      <c r="E655" s="190">
        <f t="shared" si="73"/>
        <v>1.4257066596861574E-4</v>
      </c>
      <c r="F655" s="184">
        <f t="shared" si="75"/>
        <v>0.98162708188230718</v>
      </c>
      <c r="H655" s="136"/>
      <c r="I655" s="136"/>
      <c r="J655" s="136"/>
      <c r="K655" s="136"/>
      <c r="BE655" s="23"/>
      <c r="BF655" s="23"/>
      <c r="BG655" s="23"/>
      <c r="BH655" s="23"/>
      <c r="BI655" s="23"/>
      <c r="BJ655" s="23"/>
    </row>
    <row r="656" spans="1:62" ht="18.75" customHeight="1">
      <c r="A656" s="155">
        <f t="shared" si="74"/>
        <v>637</v>
      </c>
      <c r="B656" s="156" t="s">
        <v>64</v>
      </c>
      <c r="C656" s="159" t="s">
        <v>1478</v>
      </c>
      <c r="D656" s="63">
        <v>60</v>
      </c>
      <c r="E656" s="190">
        <f t="shared" si="73"/>
        <v>1.4023344193634337E-4</v>
      </c>
      <c r="F656" s="184">
        <f t="shared" si="75"/>
        <v>0.98176731532424355</v>
      </c>
      <c r="H656" s="136"/>
      <c r="I656" s="136"/>
      <c r="J656" s="136"/>
      <c r="K656" s="136"/>
      <c r="BE656" s="23"/>
      <c r="BF656" s="23"/>
      <c r="BG656" s="23"/>
      <c r="BH656" s="23"/>
      <c r="BI656" s="23"/>
      <c r="BJ656" s="23"/>
    </row>
    <row r="657" spans="1:62" ht="18.75" customHeight="1">
      <c r="A657" s="155">
        <f t="shared" si="74"/>
        <v>638</v>
      </c>
      <c r="B657" s="156" t="s">
        <v>52</v>
      </c>
      <c r="C657" s="159" t="s">
        <v>743</v>
      </c>
      <c r="D657" s="63">
        <v>60</v>
      </c>
      <c r="E657" s="190">
        <f t="shared" si="73"/>
        <v>1.4023344193634337E-4</v>
      </c>
      <c r="F657" s="184">
        <f t="shared" si="75"/>
        <v>0.98190754876617992</v>
      </c>
      <c r="H657" s="136"/>
      <c r="I657" s="136"/>
      <c r="J657" s="136"/>
      <c r="K657" s="136"/>
      <c r="BE657" s="23"/>
      <c r="BF657" s="23"/>
      <c r="BG657" s="23"/>
      <c r="BH657" s="23"/>
      <c r="BI657" s="23"/>
      <c r="BJ657" s="23"/>
    </row>
    <row r="658" spans="1:62" ht="18.75" customHeight="1">
      <c r="A658" s="155">
        <f t="shared" si="74"/>
        <v>639</v>
      </c>
      <c r="B658" s="156" t="s">
        <v>58</v>
      </c>
      <c r="C658" s="159" t="s">
        <v>728</v>
      </c>
      <c r="D658" s="63">
        <v>60</v>
      </c>
      <c r="E658" s="190">
        <f t="shared" si="73"/>
        <v>1.4023344193634337E-4</v>
      </c>
      <c r="F658" s="184">
        <f t="shared" si="75"/>
        <v>0.98204778220811628</v>
      </c>
      <c r="H658" s="136"/>
      <c r="I658" s="136"/>
      <c r="J658" s="136"/>
      <c r="K658" s="136"/>
      <c r="BE658" s="23"/>
      <c r="BF658" s="23"/>
      <c r="BG658" s="23"/>
      <c r="BH658" s="23"/>
      <c r="BI658" s="23"/>
      <c r="BJ658" s="23"/>
    </row>
    <row r="659" spans="1:62" ht="18.75" customHeight="1">
      <c r="A659" s="155">
        <f t="shared" si="74"/>
        <v>640</v>
      </c>
      <c r="B659" s="156" t="s">
        <v>52</v>
      </c>
      <c r="C659" s="159" t="s">
        <v>633</v>
      </c>
      <c r="D659" s="63">
        <v>59</v>
      </c>
      <c r="E659" s="190">
        <f t="shared" si="73"/>
        <v>1.3789621790407099E-4</v>
      </c>
      <c r="F659" s="184">
        <f t="shared" si="75"/>
        <v>0.98218567842602034</v>
      </c>
      <c r="H659" s="136"/>
      <c r="I659" s="136"/>
      <c r="J659" s="136"/>
      <c r="K659" s="136"/>
      <c r="BE659" s="23"/>
      <c r="BF659" s="23"/>
      <c r="BG659" s="23"/>
      <c r="BH659" s="23"/>
      <c r="BI659" s="23"/>
      <c r="BJ659" s="23"/>
    </row>
    <row r="660" spans="1:62" ht="18.75" customHeight="1">
      <c r="A660" s="155">
        <f t="shared" si="74"/>
        <v>641</v>
      </c>
      <c r="B660" s="156" t="s">
        <v>72</v>
      </c>
      <c r="C660" s="159" t="s">
        <v>1758</v>
      </c>
      <c r="D660" s="63">
        <v>59</v>
      </c>
      <c r="E660" s="190">
        <f t="shared" ref="E660:E723" si="76">D660/$D$873</f>
        <v>1.3789621790407099E-4</v>
      </c>
      <c r="F660" s="184">
        <f t="shared" si="75"/>
        <v>0.98232357464392439</v>
      </c>
      <c r="H660" s="136"/>
      <c r="I660" s="136"/>
      <c r="J660" s="136"/>
      <c r="K660" s="136"/>
      <c r="BE660" s="23"/>
      <c r="BF660" s="23"/>
      <c r="BG660" s="23"/>
      <c r="BH660" s="23"/>
      <c r="BI660" s="23"/>
      <c r="BJ660" s="23"/>
    </row>
    <row r="661" spans="1:62" ht="18.75" customHeight="1">
      <c r="A661" s="155">
        <f t="shared" ref="A661:A724" si="77">A660+1</f>
        <v>642</v>
      </c>
      <c r="B661" s="156" t="s">
        <v>58</v>
      </c>
      <c r="C661" s="159" t="s">
        <v>771</v>
      </c>
      <c r="D661" s="63">
        <v>58</v>
      </c>
      <c r="E661" s="190">
        <f t="shared" si="76"/>
        <v>1.3555899387179859E-4</v>
      </c>
      <c r="F661" s="184">
        <f t="shared" si="75"/>
        <v>0.98245913363779624</v>
      </c>
      <c r="H661" s="136"/>
      <c r="I661" s="136"/>
      <c r="J661" s="136"/>
      <c r="K661" s="136"/>
      <c r="BE661" s="23"/>
      <c r="BF661" s="23"/>
      <c r="BG661" s="23"/>
      <c r="BH661" s="23"/>
      <c r="BI661" s="23"/>
      <c r="BJ661" s="23"/>
    </row>
    <row r="662" spans="1:62" ht="18.75" customHeight="1">
      <c r="A662" s="155">
        <f t="shared" si="77"/>
        <v>643</v>
      </c>
      <c r="B662" s="156" t="s">
        <v>61</v>
      </c>
      <c r="C662" s="159" t="s">
        <v>1540</v>
      </c>
      <c r="D662" s="63">
        <v>57</v>
      </c>
      <c r="E662" s="190">
        <f t="shared" si="76"/>
        <v>1.3322176983952621E-4</v>
      </c>
      <c r="F662" s="184">
        <f t="shared" si="75"/>
        <v>0.98259235540763579</v>
      </c>
      <c r="H662" s="136"/>
      <c r="I662" s="136"/>
      <c r="J662" s="136"/>
      <c r="K662" s="136"/>
      <c r="BE662" s="23"/>
      <c r="BF662" s="23"/>
      <c r="BG662" s="23"/>
      <c r="BH662" s="23"/>
      <c r="BI662" s="23"/>
      <c r="BJ662" s="23"/>
    </row>
    <row r="663" spans="1:62" ht="18.75" customHeight="1">
      <c r="A663" s="155">
        <f t="shared" si="77"/>
        <v>644</v>
      </c>
      <c r="B663" s="156" t="s">
        <v>72</v>
      </c>
      <c r="C663" s="159" t="s">
        <v>1578</v>
      </c>
      <c r="D663" s="63">
        <v>57</v>
      </c>
      <c r="E663" s="190">
        <f t="shared" si="76"/>
        <v>1.3322176983952621E-4</v>
      </c>
      <c r="F663" s="184">
        <f t="shared" si="75"/>
        <v>0.98272557717747533</v>
      </c>
      <c r="H663" s="136"/>
      <c r="I663" s="136"/>
      <c r="J663" s="136"/>
      <c r="K663" s="136"/>
    </row>
    <row r="664" spans="1:62" ht="18.75" customHeight="1">
      <c r="A664" s="155">
        <f t="shared" si="77"/>
        <v>645</v>
      </c>
      <c r="B664" s="156" t="s">
        <v>58</v>
      </c>
      <c r="C664" s="159" t="s">
        <v>656</v>
      </c>
      <c r="D664" s="63">
        <v>57</v>
      </c>
      <c r="E664" s="190">
        <f t="shared" si="76"/>
        <v>1.3322176983952621E-4</v>
      </c>
      <c r="F664" s="184">
        <f t="shared" si="75"/>
        <v>0.98285879894731487</v>
      </c>
      <c r="H664" s="136"/>
      <c r="I664" s="136"/>
      <c r="J664" s="136"/>
      <c r="K664" s="136"/>
    </row>
    <row r="665" spans="1:62" ht="18.75" customHeight="1">
      <c r="A665" s="155">
        <f t="shared" si="77"/>
        <v>646</v>
      </c>
      <c r="B665" s="156" t="s">
        <v>64</v>
      </c>
      <c r="C665" s="159" t="s">
        <v>1558</v>
      </c>
      <c r="D665" s="63">
        <v>56</v>
      </c>
      <c r="E665" s="190">
        <f t="shared" si="76"/>
        <v>1.3088454580725381E-4</v>
      </c>
      <c r="F665" s="184">
        <f t="shared" si="75"/>
        <v>0.9829896834931221</v>
      </c>
      <c r="H665" s="136"/>
      <c r="I665" s="136"/>
      <c r="J665" s="136"/>
      <c r="K665" s="136"/>
    </row>
    <row r="666" spans="1:62" ht="18.75" customHeight="1">
      <c r="A666" s="155">
        <f t="shared" si="77"/>
        <v>647</v>
      </c>
      <c r="B666" s="156" t="s">
        <v>64</v>
      </c>
      <c r="C666" s="159" t="s">
        <v>772</v>
      </c>
      <c r="D666" s="63">
        <v>56</v>
      </c>
      <c r="E666" s="190">
        <f t="shared" si="76"/>
        <v>1.3088454580725381E-4</v>
      </c>
      <c r="F666" s="184">
        <f t="shared" si="75"/>
        <v>0.98312056803892933</v>
      </c>
      <c r="H666" s="136"/>
      <c r="I666" s="136"/>
      <c r="J666" s="136"/>
      <c r="K666" s="136"/>
    </row>
    <row r="667" spans="1:62" ht="18.75" customHeight="1">
      <c r="A667" s="155">
        <f t="shared" si="77"/>
        <v>648</v>
      </c>
      <c r="B667" s="156" t="s">
        <v>58</v>
      </c>
      <c r="C667" s="159" t="s">
        <v>1715</v>
      </c>
      <c r="D667" s="63">
        <v>56</v>
      </c>
      <c r="E667" s="190">
        <f t="shared" si="76"/>
        <v>1.3088454580725381E-4</v>
      </c>
      <c r="F667" s="184">
        <f t="shared" si="75"/>
        <v>0.98325145258473656</v>
      </c>
      <c r="H667" s="136"/>
      <c r="I667" s="136"/>
      <c r="J667" s="136"/>
      <c r="K667" s="136"/>
    </row>
    <row r="668" spans="1:62" ht="18.75" customHeight="1">
      <c r="A668" s="155">
        <f t="shared" si="77"/>
        <v>649</v>
      </c>
      <c r="B668" s="156" t="s">
        <v>72</v>
      </c>
      <c r="C668" s="159" t="s">
        <v>1742</v>
      </c>
      <c r="D668" s="63">
        <v>56</v>
      </c>
      <c r="E668" s="190">
        <f t="shared" si="76"/>
        <v>1.3088454580725381E-4</v>
      </c>
      <c r="F668" s="184">
        <f t="shared" si="75"/>
        <v>0.98338233713054379</v>
      </c>
      <c r="H668" s="136"/>
      <c r="I668" s="136"/>
      <c r="J668" s="136"/>
      <c r="K668" s="136"/>
    </row>
    <row r="669" spans="1:62" ht="18.75" customHeight="1">
      <c r="A669" s="155">
        <f t="shared" si="77"/>
        <v>650</v>
      </c>
      <c r="B669" s="156" t="s">
        <v>58</v>
      </c>
      <c r="C669" s="159" t="s">
        <v>754</v>
      </c>
      <c r="D669" s="63">
        <v>55</v>
      </c>
      <c r="E669" s="190">
        <f t="shared" si="76"/>
        <v>1.2854732177498143E-4</v>
      </c>
      <c r="F669" s="184">
        <f t="shared" si="75"/>
        <v>0.98351088445231882</v>
      </c>
      <c r="H669" s="136"/>
      <c r="I669" s="136"/>
      <c r="J669" s="136"/>
      <c r="K669" s="136"/>
    </row>
    <row r="670" spans="1:62" ht="18.75" customHeight="1">
      <c r="A670" s="155">
        <f t="shared" si="77"/>
        <v>651</v>
      </c>
      <c r="B670" s="156" t="s">
        <v>58</v>
      </c>
      <c r="C670" s="159" t="s">
        <v>1597</v>
      </c>
      <c r="D670" s="63">
        <v>55</v>
      </c>
      <c r="E670" s="190">
        <f t="shared" si="76"/>
        <v>1.2854732177498143E-4</v>
      </c>
      <c r="F670" s="184">
        <f t="shared" si="75"/>
        <v>0.98363943177409385</v>
      </c>
      <c r="H670" s="136"/>
      <c r="I670" s="136"/>
      <c r="J670" s="136"/>
      <c r="K670" s="136"/>
    </row>
    <row r="671" spans="1:62" ht="18.75" customHeight="1">
      <c r="A671" s="155">
        <f t="shared" si="77"/>
        <v>652</v>
      </c>
      <c r="B671" s="156" t="s">
        <v>79</v>
      </c>
      <c r="C671" s="159" t="s">
        <v>1657</v>
      </c>
      <c r="D671" s="63">
        <v>55</v>
      </c>
      <c r="E671" s="190">
        <f t="shared" si="76"/>
        <v>1.2854732177498143E-4</v>
      </c>
      <c r="F671" s="184">
        <f t="shared" si="75"/>
        <v>0.98376797909586888</v>
      </c>
      <c r="H671" s="136"/>
      <c r="I671" s="136"/>
      <c r="J671" s="136"/>
      <c r="K671" s="136"/>
    </row>
    <row r="672" spans="1:62" ht="18.75" customHeight="1">
      <c r="A672" s="155">
        <f t="shared" si="77"/>
        <v>653</v>
      </c>
      <c r="B672" s="156" t="s">
        <v>58</v>
      </c>
      <c r="C672" s="159" t="s">
        <v>688</v>
      </c>
      <c r="D672" s="63">
        <v>55</v>
      </c>
      <c r="E672" s="190">
        <f t="shared" si="76"/>
        <v>1.2854732177498143E-4</v>
      </c>
      <c r="F672" s="184">
        <f t="shared" si="75"/>
        <v>0.98389652641764391</v>
      </c>
      <c r="H672" s="136"/>
      <c r="I672" s="136"/>
      <c r="J672" s="136"/>
      <c r="K672" s="136"/>
    </row>
    <row r="673" spans="1:62" ht="18.75" customHeight="1">
      <c r="A673" s="155">
        <f t="shared" si="77"/>
        <v>654</v>
      </c>
      <c r="B673" s="156" t="s">
        <v>56</v>
      </c>
      <c r="C673" s="159" t="s">
        <v>770</v>
      </c>
      <c r="D673" s="63">
        <v>55</v>
      </c>
      <c r="E673" s="190">
        <f t="shared" si="76"/>
        <v>1.2854732177498143E-4</v>
      </c>
      <c r="F673" s="184">
        <f t="shared" si="75"/>
        <v>0.98402507373941894</v>
      </c>
      <c r="H673" s="136"/>
      <c r="I673" s="136"/>
      <c r="J673" s="136"/>
      <c r="K673" s="136"/>
    </row>
    <row r="674" spans="1:62" ht="18.75" customHeight="1">
      <c r="A674" s="155">
        <f t="shared" si="77"/>
        <v>655</v>
      </c>
      <c r="B674" s="156" t="s">
        <v>917</v>
      </c>
      <c r="C674" s="159" t="s">
        <v>746</v>
      </c>
      <c r="D674" s="63">
        <v>54</v>
      </c>
      <c r="E674" s="190">
        <f t="shared" si="76"/>
        <v>1.2621009774270903E-4</v>
      </c>
      <c r="F674" s="184">
        <f t="shared" si="75"/>
        <v>0.98415128383716166</v>
      </c>
      <c r="H674" s="136"/>
      <c r="I674" s="136"/>
      <c r="J674" s="136"/>
      <c r="K674" s="136"/>
    </row>
    <row r="675" spans="1:62" ht="18.75" customHeight="1">
      <c r="A675" s="155">
        <f t="shared" si="77"/>
        <v>656</v>
      </c>
      <c r="B675" s="156" t="s">
        <v>64</v>
      </c>
      <c r="C675" s="159" t="s">
        <v>637</v>
      </c>
      <c r="D675" s="63">
        <v>54</v>
      </c>
      <c r="E675" s="190">
        <f t="shared" si="76"/>
        <v>1.2621009774270903E-4</v>
      </c>
      <c r="F675" s="184">
        <f t="shared" si="75"/>
        <v>0.98427749393490438</v>
      </c>
      <c r="H675" s="136"/>
      <c r="I675" s="136"/>
      <c r="J675" s="136"/>
      <c r="K675" s="136"/>
    </row>
    <row r="676" spans="1:62" ht="18.75" customHeight="1">
      <c r="A676" s="155">
        <f t="shared" si="77"/>
        <v>657</v>
      </c>
      <c r="B676" s="156" t="s">
        <v>61</v>
      </c>
      <c r="C676" s="159" t="s">
        <v>679</v>
      </c>
      <c r="D676" s="63">
        <v>54</v>
      </c>
      <c r="E676" s="190">
        <f t="shared" si="76"/>
        <v>1.2621009774270903E-4</v>
      </c>
      <c r="F676" s="184">
        <f t="shared" si="75"/>
        <v>0.9844037040326471</v>
      </c>
      <c r="H676" s="136"/>
      <c r="I676" s="136"/>
      <c r="J676" s="136"/>
      <c r="K676" s="136"/>
    </row>
    <row r="677" spans="1:62" ht="18.75" customHeight="1">
      <c r="A677" s="155">
        <f t="shared" si="77"/>
        <v>658</v>
      </c>
      <c r="B677" s="156" t="s">
        <v>52</v>
      </c>
      <c r="C677" s="159" t="s">
        <v>755</v>
      </c>
      <c r="D677" s="63">
        <v>54</v>
      </c>
      <c r="E677" s="190">
        <f t="shared" si="76"/>
        <v>1.2621009774270903E-4</v>
      </c>
      <c r="F677" s="184">
        <f t="shared" si="75"/>
        <v>0.98452991413038982</v>
      </c>
      <c r="H677" s="136"/>
      <c r="I677" s="136"/>
      <c r="J677" s="136"/>
      <c r="K677" s="136"/>
    </row>
    <row r="678" spans="1:62" ht="18.75" customHeight="1">
      <c r="A678" s="155">
        <f t="shared" si="77"/>
        <v>659</v>
      </c>
      <c r="B678" s="156" t="s">
        <v>917</v>
      </c>
      <c r="C678" s="159" t="s">
        <v>1668</v>
      </c>
      <c r="D678" s="63">
        <v>54</v>
      </c>
      <c r="E678" s="190">
        <f t="shared" si="76"/>
        <v>1.2621009774270903E-4</v>
      </c>
      <c r="F678" s="184">
        <f t="shared" si="75"/>
        <v>0.98465612422813253</v>
      </c>
      <c r="H678" s="136"/>
      <c r="I678" s="136"/>
      <c r="J678" s="136"/>
      <c r="K678" s="136"/>
    </row>
    <row r="679" spans="1:62" ht="18.75" customHeight="1">
      <c r="A679" s="155">
        <f t="shared" si="77"/>
        <v>660</v>
      </c>
      <c r="B679" s="156" t="s">
        <v>61</v>
      </c>
      <c r="C679" s="159" t="s">
        <v>704</v>
      </c>
      <c r="D679" s="63">
        <v>54</v>
      </c>
      <c r="E679" s="190">
        <f t="shared" si="76"/>
        <v>1.2621009774270903E-4</v>
      </c>
      <c r="F679" s="184">
        <f t="shared" si="75"/>
        <v>0.98478233432587525</v>
      </c>
      <c r="H679" s="136"/>
      <c r="I679" s="136"/>
      <c r="J679" s="136"/>
      <c r="K679" s="136"/>
      <c r="BE679" s="23"/>
      <c r="BF679" s="23"/>
      <c r="BG679" s="23"/>
      <c r="BH679" s="23"/>
      <c r="BI679" s="23"/>
      <c r="BJ679" s="23"/>
    </row>
    <row r="680" spans="1:62" ht="18.75" customHeight="1">
      <c r="A680" s="155">
        <f t="shared" si="77"/>
        <v>661</v>
      </c>
      <c r="B680" s="156" t="s">
        <v>56</v>
      </c>
      <c r="C680" s="159" t="s">
        <v>763</v>
      </c>
      <c r="D680" s="63">
        <v>53</v>
      </c>
      <c r="E680" s="190">
        <f t="shared" si="76"/>
        <v>1.2387287371043665E-4</v>
      </c>
      <c r="F680" s="184">
        <f t="shared" si="75"/>
        <v>0.98490620719958566</v>
      </c>
      <c r="H680" s="136"/>
      <c r="I680" s="136"/>
      <c r="J680" s="136"/>
      <c r="K680" s="136"/>
      <c r="BE680" s="23"/>
      <c r="BF680" s="23"/>
      <c r="BG680" s="23"/>
      <c r="BH680" s="23"/>
      <c r="BI680" s="23"/>
      <c r="BJ680" s="23"/>
    </row>
    <row r="681" spans="1:62" ht="18.75" customHeight="1">
      <c r="A681" s="155">
        <f t="shared" si="77"/>
        <v>662</v>
      </c>
      <c r="B681" s="156" t="s">
        <v>58</v>
      </c>
      <c r="C681" s="159" t="s">
        <v>1575</v>
      </c>
      <c r="D681" s="63">
        <v>53</v>
      </c>
      <c r="E681" s="190">
        <f t="shared" si="76"/>
        <v>1.2387287371043665E-4</v>
      </c>
      <c r="F681" s="184">
        <f t="shared" si="75"/>
        <v>0.98503008007329607</v>
      </c>
      <c r="H681" s="136"/>
      <c r="I681" s="136"/>
      <c r="J681" s="136"/>
      <c r="K681" s="136"/>
      <c r="BE681" s="23"/>
      <c r="BF681" s="23"/>
      <c r="BG681" s="23"/>
      <c r="BH681" s="23"/>
      <c r="BI681" s="23"/>
      <c r="BJ681" s="23"/>
    </row>
    <row r="682" spans="1:62" ht="18.75" customHeight="1">
      <c r="A682" s="155">
        <f t="shared" si="77"/>
        <v>663</v>
      </c>
      <c r="B682" s="156" t="s">
        <v>72</v>
      </c>
      <c r="C682" s="159" t="s">
        <v>670</v>
      </c>
      <c r="D682" s="63">
        <v>53</v>
      </c>
      <c r="E682" s="190">
        <f t="shared" si="76"/>
        <v>1.2387287371043665E-4</v>
      </c>
      <c r="F682" s="184">
        <f t="shared" si="75"/>
        <v>0.98515395294700647</v>
      </c>
      <c r="H682" s="136"/>
      <c r="I682" s="136"/>
      <c r="J682" s="136"/>
      <c r="K682" s="136"/>
      <c r="BE682" s="23"/>
      <c r="BF682" s="23"/>
      <c r="BG682" s="23"/>
      <c r="BH682" s="23"/>
      <c r="BI682" s="23"/>
      <c r="BJ682" s="23"/>
    </row>
    <row r="683" spans="1:62" ht="18.75" customHeight="1">
      <c r="A683" s="155">
        <f t="shared" si="77"/>
        <v>664</v>
      </c>
      <c r="B683" s="156" t="s">
        <v>72</v>
      </c>
      <c r="C683" s="159" t="s">
        <v>1765</v>
      </c>
      <c r="D683" s="63">
        <v>53</v>
      </c>
      <c r="E683" s="190">
        <f t="shared" si="76"/>
        <v>1.2387287371043665E-4</v>
      </c>
      <c r="F683" s="184">
        <f t="shared" si="75"/>
        <v>0.98527782582071688</v>
      </c>
      <c r="H683" s="136"/>
      <c r="I683" s="136"/>
      <c r="J683" s="136"/>
      <c r="K683" s="136"/>
      <c r="BE683" s="23"/>
      <c r="BF683" s="23"/>
      <c r="BG683" s="23"/>
      <c r="BH683" s="23"/>
      <c r="BI683" s="23"/>
      <c r="BJ683" s="23"/>
    </row>
    <row r="684" spans="1:62" ht="18.75" customHeight="1">
      <c r="A684" s="155">
        <f t="shared" si="77"/>
        <v>665</v>
      </c>
      <c r="B684" s="156" t="s">
        <v>58</v>
      </c>
      <c r="C684" s="159" t="s">
        <v>796</v>
      </c>
      <c r="D684" s="63">
        <v>52</v>
      </c>
      <c r="E684" s="190">
        <f t="shared" si="76"/>
        <v>1.2153564967816425E-4</v>
      </c>
      <c r="F684" s="184">
        <f t="shared" si="75"/>
        <v>0.98539936147039509</v>
      </c>
      <c r="H684" s="136"/>
      <c r="I684" s="136"/>
      <c r="J684" s="136"/>
      <c r="K684" s="136"/>
      <c r="BE684" s="23"/>
      <c r="BF684" s="23"/>
      <c r="BG684" s="23"/>
      <c r="BH684" s="23"/>
      <c r="BI684" s="23"/>
      <c r="BJ684" s="23"/>
    </row>
    <row r="685" spans="1:62" ht="18.75" customHeight="1">
      <c r="A685" s="155">
        <f t="shared" si="77"/>
        <v>666</v>
      </c>
      <c r="B685" s="156" t="s">
        <v>64</v>
      </c>
      <c r="C685" s="159" t="s">
        <v>1518</v>
      </c>
      <c r="D685" s="63">
        <v>52</v>
      </c>
      <c r="E685" s="190">
        <f t="shared" si="76"/>
        <v>1.2153564967816425E-4</v>
      </c>
      <c r="F685" s="184">
        <f t="shared" si="75"/>
        <v>0.98552089712007329</v>
      </c>
      <c r="H685" s="136"/>
      <c r="I685" s="136"/>
      <c r="J685" s="136"/>
      <c r="K685" s="136"/>
      <c r="BE685" s="23"/>
      <c r="BF685" s="23"/>
      <c r="BG685" s="23"/>
      <c r="BH685" s="23"/>
      <c r="BI685" s="23"/>
      <c r="BJ685" s="23"/>
    </row>
    <row r="686" spans="1:62" ht="18.75" customHeight="1">
      <c r="A686" s="155">
        <f t="shared" si="77"/>
        <v>667</v>
      </c>
      <c r="B686" s="156" t="s">
        <v>56</v>
      </c>
      <c r="C686" s="159" t="s">
        <v>781</v>
      </c>
      <c r="D686" s="63">
        <v>51</v>
      </c>
      <c r="E686" s="190">
        <f t="shared" si="76"/>
        <v>1.1919842564589186E-4</v>
      </c>
      <c r="F686" s="184">
        <f t="shared" si="75"/>
        <v>0.98564009554571919</v>
      </c>
      <c r="H686" s="136"/>
      <c r="I686" s="136"/>
      <c r="J686" s="136"/>
      <c r="K686" s="136"/>
      <c r="BE686" s="23"/>
      <c r="BF686" s="23"/>
      <c r="BG686" s="23"/>
      <c r="BH686" s="23"/>
      <c r="BI686" s="23"/>
      <c r="BJ686" s="23"/>
    </row>
    <row r="687" spans="1:62" ht="18.75" customHeight="1">
      <c r="A687" s="155">
        <f t="shared" si="77"/>
        <v>668</v>
      </c>
      <c r="B687" s="156" t="s">
        <v>52</v>
      </c>
      <c r="C687" s="159" t="s">
        <v>673</v>
      </c>
      <c r="D687" s="63">
        <v>51</v>
      </c>
      <c r="E687" s="190">
        <f t="shared" si="76"/>
        <v>1.1919842564589186E-4</v>
      </c>
      <c r="F687" s="184">
        <f t="shared" si="75"/>
        <v>0.98575929397136508</v>
      </c>
      <c r="H687" s="136"/>
      <c r="I687" s="136"/>
      <c r="J687" s="136"/>
      <c r="K687" s="136"/>
      <c r="BE687" s="23"/>
      <c r="BF687" s="23"/>
      <c r="BG687" s="23"/>
      <c r="BH687" s="23"/>
      <c r="BI687" s="23"/>
      <c r="BJ687" s="23"/>
    </row>
    <row r="688" spans="1:62" ht="18.75" customHeight="1">
      <c r="A688" s="155">
        <f t="shared" si="77"/>
        <v>669</v>
      </c>
      <c r="B688" s="156" t="s">
        <v>58</v>
      </c>
      <c r="C688" s="159" t="s">
        <v>1702</v>
      </c>
      <c r="D688" s="63">
        <v>51</v>
      </c>
      <c r="E688" s="190">
        <f t="shared" si="76"/>
        <v>1.1919842564589186E-4</v>
      </c>
      <c r="F688" s="184">
        <f t="shared" si="75"/>
        <v>0.98587849239701097</v>
      </c>
      <c r="H688" s="136"/>
      <c r="I688" s="136"/>
      <c r="J688" s="136"/>
      <c r="K688" s="136"/>
      <c r="BE688" s="23"/>
      <c r="BF688" s="23"/>
      <c r="BG688" s="23"/>
      <c r="BH688" s="23"/>
      <c r="BI688" s="23"/>
      <c r="BJ688" s="23"/>
    </row>
    <row r="689" spans="1:62" ht="18.75" customHeight="1">
      <c r="A689" s="155">
        <f t="shared" si="77"/>
        <v>670</v>
      </c>
      <c r="B689" s="156" t="s">
        <v>79</v>
      </c>
      <c r="C689" s="159" t="s">
        <v>652</v>
      </c>
      <c r="D689" s="63">
        <v>51</v>
      </c>
      <c r="E689" s="190">
        <f t="shared" si="76"/>
        <v>1.1919842564589186E-4</v>
      </c>
      <c r="F689" s="184">
        <f t="shared" si="75"/>
        <v>0.98599769082265687</v>
      </c>
      <c r="H689" s="136"/>
      <c r="I689" s="136"/>
      <c r="J689" s="136"/>
      <c r="K689" s="136"/>
      <c r="BE689" s="23"/>
      <c r="BF689" s="23"/>
      <c r="BG689" s="23"/>
      <c r="BH689" s="23"/>
      <c r="BI689" s="23"/>
      <c r="BJ689" s="23"/>
    </row>
    <row r="690" spans="1:62" ht="18.75" customHeight="1">
      <c r="A690" s="155">
        <f t="shared" si="77"/>
        <v>671</v>
      </c>
      <c r="B690" s="156" t="s">
        <v>917</v>
      </c>
      <c r="C690" s="159" t="s">
        <v>597</v>
      </c>
      <c r="D690" s="63">
        <v>50</v>
      </c>
      <c r="E690" s="190">
        <f t="shared" si="76"/>
        <v>1.1686120161361947E-4</v>
      </c>
      <c r="F690" s="184">
        <f t="shared" si="75"/>
        <v>0.98611455202427045</v>
      </c>
      <c r="H690" s="136"/>
      <c r="I690" s="136"/>
      <c r="J690" s="136"/>
      <c r="K690" s="136"/>
      <c r="BE690" s="23"/>
      <c r="BF690" s="23"/>
      <c r="BG690" s="23"/>
      <c r="BH690" s="23"/>
      <c r="BI690" s="23"/>
      <c r="BJ690" s="23"/>
    </row>
    <row r="691" spans="1:62" ht="18.75" customHeight="1">
      <c r="A691" s="155">
        <f t="shared" si="77"/>
        <v>672</v>
      </c>
      <c r="B691" s="156" t="s">
        <v>58</v>
      </c>
      <c r="C691" s="159" t="s">
        <v>779</v>
      </c>
      <c r="D691" s="63">
        <v>50</v>
      </c>
      <c r="E691" s="190">
        <f t="shared" si="76"/>
        <v>1.1686120161361947E-4</v>
      </c>
      <c r="F691" s="184">
        <f t="shared" si="75"/>
        <v>0.98623141322588403</v>
      </c>
      <c r="H691" s="136"/>
      <c r="I691" s="136"/>
      <c r="J691" s="136"/>
      <c r="K691" s="136"/>
      <c r="BE691" s="23"/>
      <c r="BF691" s="23"/>
      <c r="BG691" s="23"/>
      <c r="BH691" s="23"/>
      <c r="BI691" s="23"/>
      <c r="BJ691" s="23"/>
    </row>
    <row r="692" spans="1:62" ht="18.75" customHeight="1">
      <c r="A692" s="155">
        <f t="shared" si="77"/>
        <v>673</v>
      </c>
      <c r="B692" s="156" t="s">
        <v>64</v>
      </c>
      <c r="C692" s="159" t="s">
        <v>897</v>
      </c>
      <c r="D692" s="63">
        <v>50</v>
      </c>
      <c r="E692" s="190">
        <f t="shared" si="76"/>
        <v>1.1686120161361947E-4</v>
      </c>
      <c r="F692" s="184">
        <f t="shared" si="75"/>
        <v>0.98634827442749762</v>
      </c>
      <c r="H692" s="136"/>
      <c r="I692" s="136"/>
      <c r="J692" s="136"/>
      <c r="K692" s="136"/>
      <c r="BE692" s="23"/>
      <c r="BF692" s="23"/>
      <c r="BG692" s="23"/>
      <c r="BH692" s="23"/>
      <c r="BI692" s="23"/>
      <c r="BJ692" s="23"/>
    </row>
    <row r="693" spans="1:62" ht="18.75" customHeight="1">
      <c r="A693" s="155">
        <f t="shared" si="77"/>
        <v>674</v>
      </c>
      <c r="B693" s="156" t="s">
        <v>64</v>
      </c>
      <c r="C693" s="159" t="s">
        <v>1608</v>
      </c>
      <c r="D693" s="63">
        <v>50</v>
      </c>
      <c r="E693" s="190">
        <f t="shared" si="76"/>
        <v>1.1686120161361947E-4</v>
      </c>
      <c r="F693" s="184">
        <f t="shared" si="75"/>
        <v>0.9864651356291112</v>
      </c>
      <c r="H693" s="136"/>
      <c r="I693" s="136"/>
      <c r="J693" s="136"/>
      <c r="K693" s="136"/>
      <c r="BE693" s="23"/>
      <c r="BF693" s="23"/>
      <c r="BG693" s="23"/>
      <c r="BH693" s="23"/>
      <c r="BI693" s="23"/>
      <c r="BJ693" s="23"/>
    </row>
    <row r="694" spans="1:62" ht="18.75" customHeight="1">
      <c r="A694" s="155">
        <f t="shared" si="77"/>
        <v>675</v>
      </c>
      <c r="B694" s="156" t="s">
        <v>61</v>
      </c>
      <c r="C694" s="159" t="s">
        <v>838</v>
      </c>
      <c r="D694" s="63">
        <v>50</v>
      </c>
      <c r="E694" s="190">
        <f t="shared" si="76"/>
        <v>1.1686120161361947E-4</v>
      </c>
      <c r="F694" s="184">
        <f t="shared" si="75"/>
        <v>0.98658199683072478</v>
      </c>
      <c r="H694" s="136"/>
      <c r="I694" s="136"/>
      <c r="J694" s="136"/>
      <c r="K694" s="136"/>
      <c r="BE694" s="23"/>
      <c r="BF694" s="23"/>
      <c r="BG694" s="23"/>
      <c r="BH694" s="23"/>
      <c r="BI694" s="23"/>
      <c r="BJ694" s="23"/>
    </row>
    <row r="695" spans="1:62" ht="18.75" customHeight="1">
      <c r="A695" s="155">
        <f t="shared" si="77"/>
        <v>676</v>
      </c>
      <c r="B695" s="156" t="s">
        <v>72</v>
      </c>
      <c r="C695" s="159" t="s">
        <v>703</v>
      </c>
      <c r="D695" s="63">
        <v>49</v>
      </c>
      <c r="E695" s="190">
        <f t="shared" si="76"/>
        <v>1.1452397758134708E-4</v>
      </c>
      <c r="F695" s="184">
        <f t="shared" si="75"/>
        <v>0.98669652080830617</v>
      </c>
      <c r="H695" s="136"/>
      <c r="I695" s="136"/>
      <c r="J695" s="136"/>
      <c r="K695" s="136"/>
      <c r="BE695" s="23"/>
      <c r="BF695" s="23"/>
      <c r="BG695" s="23"/>
      <c r="BH695" s="23"/>
      <c r="BI695" s="23"/>
      <c r="BJ695" s="23"/>
    </row>
    <row r="696" spans="1:62" ht="18.75" customHeight="1">
      <c r="A696" s="155">
        <f t="shared" si="77"/>
        <v>677</v>
      </c>
      <c r="B696" s="156" t="s">
        <v>52</v>
      </c>
      <c r="C696" s="159" t="s">
        <v>658</v>
      </c>
      <c r="D696" s="63">
        <v>49</v>
      </c>
      <c r="E696" s="190">
        <f t="shared" si="76"/>
        <v>1.1452397758134708E-4</v>
      </c>
      <c r="F696" s="184">
        <f t="shared" si="75"/>
        <v>0.98681104478588755</v>
      </c>
      <c r="H696" s="136"/>
      <c r="I696" s="136"/>
      <c r="J696" s="136"/>
      <c r="K696" s="136"/>
      <c r="BE696" s="23"/>
      <c r="BF696" s="23"/>
      <c r="BG696" s="23"/>
      <c r="BH696" s="23"/>
      <c r="BI696" s="23"/>
      <c r="BJ696" s="23"/>
    </row>
    <row r="697" spans="1:62" ht="18.75" customHeight="1">
      <c r="A697" s="155">
        <f t="shared" si="77"/>
        <v>678</v>
      </c>
      <c r="B697" s="156" t="s">
        <v>64</v>
      </c>
      <c r="C697" s="159" t="s">
        <v>655</v>
      </c>
      <c r="D697" s="63">
        <v>49</v>
      </c>
      <c r="E697" s="190">
        <f t="shared" si="76"/>
        <v>1.1452397758134708E-4</v>
      </c>
      <c r="F697" s="184">
        <f t="shared" si="75"/>
        <v>0.98692556876346893</v>
      </c>
      <c r="H697" s="136"/>
      <c r="I697" s="136"/>
      <c r="J697" s="136"/>
      <c r="K697" s="136"/>
      <c r="BE697" s="23"/>
      <c r="BF697" s="23"/>
      <c r="BG697" s="23"/>
      <c r="BH697" s="23"/>
      <c r="BI697" s="23"/>
      <c r="BJ697" s="23"/>
    </row>
    <row r="698" spans="1:62" ht="18.75" customHeight="1">
      <c r="A698" s="155">
        <f t="shared" si="77"/>
        <v>679</v>
      </c>
      <c r="B698" s="156" t="s">
        <v>61</v>
      </c>
      <c r="C698" s="159" t="s">
        <v>618</v>
      </c>
      <c r="D698" s="63">
        <v>49</v>
      </c>
      <c r="E698" s="190">
        <f t="shared" si="76"/>
        <v>1.1452397758134708E-4</v>
      </c>
      <c r="F698" s="184">
        <f t="shared" si="75"/>
        <v>0.98704009274105031</v>
      </c>
      <c r="H698" s="136"/>
      <c r="I698" s="136"/>
      <c r="J698" s="136"/>
      <c r="K698" s="136"/>
      <c r="BE698" s="23"/>
      <c r="BF698" s="23"/>
      <c r="BG698" s="23"/>
      <c r="BH698" s="23"/>
      <c r="BI698" s="23"/>
      <c r="BJ698" s="23"/>
    </row>
    <row r="699" spans="1:62" ht="18.75" customHeight="1">
      <c r="A699" s="155">
        <f t="shared" si="77"/>
        <v>680</v>
      </c>
      <c r="B699" s="156" t="s">
        <v>58</v>
      </c>
      <c r="C699" s="159" t="s">
        <v>798</v>
      </c>
      <c r="D699" s="63">
        <v>49</v>
      </c>
      <c r="E699" s="190">
        <f t="shared" si="76"/>
        <v>1.1452397758134708E-4</v>
      </c>
      <c r="F699" s="184">
        <f t="shared" si="75"/>
        <v>0.98715461671863169</v>
      </c>
      <c r="H699" s="136"/>
      <c r="I699" s="136"/>
      <c r="J699" s="136"/>
      <c r="K699" s="136"/>
      <c r="BE699" s="23"/>
      <c r="BF699" s="23"/>
      <c r="BG699" s="23"/>
      <c r="BH699" s="23"/>
      <c r="BI699" s="23"/>
      <c r="BJ699" s="23"/>
    </row>
    <row r="700" spans="1:62" ht="18.75" customHeight="1">
      <c r="A700" s="155">
        <f t="shared" si="77"/>
        <v>681</v>
      </c>
      <c r="B700" s="156" t="s">
        <v>52</v>
      </c>
      <c r="C700" s="159" t="s">
        <v>1723</v>
      </c>
      <c r="D700" s="63">
        <v>49</v>
      </c>
      <c r="E700" s="190">
        <f t="shared" si="76"/>
        <v>1.1452397758134708E-4</v>
      </c>
      <c r="F700" s="184">
        <f t="shared" si="75"/>
        <v>0.98726914069621308</v>
      </c>
      <c r="H700" s="136"/>
      <c r="I700" s="136"/>
      <c r="J700" s="136"/>
      <c r="K700" s="136"/>
      <c r="BE700" s="23"/>
      <c r="BF700" s="23"/>
      <c r="BG700" s="23"/>
      <c r="BH700" s="23"/>
      <c r="BI700" s="23"/>
      <c r="BJ700" s="23"/>
    </row>
    <row r="701" spans="1:62" ht="18.75" customHeight="1">
      <c r="A701" s="155">
        <f t="shared" si="77"/>
        <v>682</v>
      </c>
      <c r="B701" s="156" t="s">
        <v>58</v>
      </c>
      <c r="C701" s="159" t="s">
        <v>1537</v>
      </c>
      <c r="D701" s="63">
        <v>48</v>
      </c>
      <c r="E701" s="190">
        <f t="shared" si="76"/>
        <v>1.1218675354907469E-4</v>
      </c>
      <c r="F701" s="184">
        <f t="shared" si="75"/>
        <v>0.98738132744976215</v>
      </c>
      <c r="H701" s="136"/>
      <c r="I701" s="136"/>
      <c r="J701" s="136"/>
      <c r="K701" s="136"/>
      <c r="BE701" s="23"/>
      <c r="BF701" s="23"/>
      <c r="BG701" s="23"/>
      <c r="BH701" s="23"/>
      <c r="BI701" s="23"/>
      <c r="BJ701" s="23"/>
    </row>
    <row r="702" spans="1:62" ht="18.75" customHeight="1">
      <c r="A702" s="155">
        <f t="shared" si="77"/>
        <v>683</v>
      </c>
      <c r="B702" s="156" t="s">
        <v>52</v>
      </c>
      <c r="C702" s="159" t="s">
        <v>1757</v>
      </c>
      <c r="D702" s="63">
        <v>48</v>
      </c>
      <c r="E702" s="190">
        <f t="shared" si="76"/>
        <v>1.1218675354907469E-4</v>
      </c>
      <c r="F702" s="184">
        <f t="shared" si="75"/>
        <v>0.98749351420331122</v>
      </c>
      <c r="H702" s="136"/>
      <c r="I702" s="136"/>
      <c r="J702" s="136"/>
      <c r="K702" s="136"/>
      <c r="BE702" s="23"/>
      <c r="BF702" s="23"/>
      <c r="BG702" s="23"/>
      <c r="BH702" s="23"/>
      <c r="BI702" s="23"/>
      <c r="BJ702" s="23"/>
    </row>
    <row r="703" spans="1:62" ht="18.75" customHeight="1">
      <c r="A703" s="155">
        <f t="shared" si="77"/>
        <v>684</v>
      </c>
      <c r="B703" s="156" t="s">
        <v>64</v>
      </c>
      <c r="C703" s="159" t="s">
        <v>1759</v>
      </c>
      <c r="D703" s="63">
        <v>48</v>
      </c>
      <c r="E703" s="190">
        <f t="shared" si="76"/>
        <v>1.1218675354907469E-4</v>
      </c>
      <c r="F703" s="184">
        <f t="shared" si="75"/>
        <v>0.98760570095686029</v>
      </c>
      <c r="H703" s="136"/>
      <c r="I703" s="136"/>
      <c r="J703" s="136"/>
      <c r="K703" s="136"/>
      <c r="BE703" s="23"/>
      <c r="BF703" s="23"/>
      <c r="BG703" s="23"/>
      <c r="BH703" s="23"/>
      <c r="BI703" s="23"/>
      <c r="BJ703" s="23"/>
    </row>
    <row r="704" spans="1:62" ht="18.75" customHeight="1">
      <c r="A704" s="155">
        <f t="shared" si="77"/>
        <v>685</v>
      </c>
      <c r="B704" s="156" t="s">
        <v>58</v>
      </c>
      <c r="C704" s="159" t="s">
        <v>760</v>
      </c>
      <c r="D704" s="63">
        <v>48</v>
      </c>
      <c r="E704" s="190">
        <f t="shared" si="76"/>
        <v>1.1218675354907469E-4</v>
      </c>
      <c r="F704" s="184">
        <f t="shared" si="75"/>
        <v>0.98771788771040936</v>
      </c>
      <c r="H704" s="136"/>
      <c r="I704" s="136"/>
      <c r="J704" s="136"/>
      <c r="K704" s="136"/>
      <c r="V704" s="23"/>
      <c r="W704" s="23"/>
      <c r="X704" s="23"/>
      <c r="Y704" s="23"/>
      <c r="Z704" s="23"/>
      <c r="AA704" s="23"/>
      <c r="BE704" s="23"/>
      <c r="BF704" s="23"/>
      <c r="BG704" s="23"/>
      <c r="BH704" s="23"/>
      <c r="BI704" s="23"/>
      <c r="BJ704" s="23"/>
    </row>
    <row r="705" spans="1:88" ht="18.75" customHeight="1">
      <c r="A705" s="155">
        <f t="shared" si="77"/>
        <v>686</v>
      </c>
      <c r="B705" s="156" t="s">
        <v>72</v>
      </c>
      <c r="C705" s="159" t="s">
        <v>742</v>
      </c>
      <c r="D705" s="63">
        <v>47</v>
      </c>
      <c r="E705" s="190">
        <f t="shared" si="76"/>
        <v>1.098495295168023E-4</v>
      </c>
      <c r="F705" s="184">
        <f t="shared" si="75"/>
        <v>0.98782773723992612</v>
      </c>
      <c r="G705" s="23"/>
      <c r="H705" s="136"/>
      <c r="I705" s="136"/>
      <c r="J705" s="136"/>
      <c r="K705" s="136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  <c r="CE705" s="23"/>
      <c r="CF705" s="23"/>
      <c r="CG705" s="23"/>
      <c r="CH705" s="23"/>
      <c r="CI705" s="23"/>
      <c r="CJ705" s="23"/>
    </row>
    <row r="706" spans="1:88" ht="18.75" customHeight="1">
      <c r="A706" s="155">
        <f t="shared" si="77"/>
        <v>687</v>
      </c>
      <c r="B706" s="156" t="s">
        <v>61</v>
      </c>
      <c r="C706" s="159" t="s">
        <v>1561</v>
      </c>
      <c r="D706" s="63">
        <v>47</v>
      </c>
      <c r="E706" s="190">
        <f t="shared" si="76"/>
        <v>1.098495295168023E-4</v>
      </c>
      <c r="F706" s="184">
        <f t="shared" si="75"/>
        <v>0.98793758676944288</v>
      </c>
      <c r="G706" s="23"/>
      <c r="H706" s="136"/>
      <c r="I706" s="136"/>
      <c r="J706" s="136"/>
      <c r="K706" s="136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  <c r="CE706" s="23"/>
      <c r="CF706" s="23"/>
      <c r="CG706" s="23"/>
      <c r="CH706" s="23"/>
      <c r="CI706" s="23"/>
      <c r="CJ706" s="23"/>
    </row>
    <row r="707" spans="1:88" ht="18.75" customHeight="1">
      <c r="A707" s="155">
        <f t="shared" si="77"/>
        <v>688</v>
      </c>
      <c r="B707" s="156" t="s">
        <v>52</v>
      </c>
      <c r="C707" s="159" t="s">
        <v>1626</v>
      </c>
      <c r="D707" s="63">
        <v>47</v>
      </c>
      <c r="E707" s="190">
        <f t="shared" si="76"/>
        <v>1.098495295168023E-4</v>
      </c>
      <c r="F707" s="184">
        <f t="shared" si="75"/>
        <v>0.98804743629895964</v>
      </c>
      <c r="G707" s="23"/>
      <c r="H707" s="136"/>
      <c r="I707" s="136"/>
      <c r="J707" s="136"/>
      <c r="K707" s="136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  <c r="CE707" s="23"/>
      <c r="CF707" s="23"/>
      <c r="CG707" s="23"/>
      <c r="CH707" s="23"/>
      <c r="CI707" s="23"/>
      <c r="CJ707" s="23"/>
    </row>
    <row r="708" spans="1:88" ht="18.75" customHeight="1">
      <c r="A708" s="155">
        <f t="shared" si="77"/>
        <v>689</v>
      </c>
      <c r="B708" s="156" t="s">
        <v>52</v>
      </c>
      <c r="C708" s="159" t="s">
        <v>714</v>
      </c>
      <c r="D708" s="63">
        <v>47</v>
      </c>
      <c r="E708" s="190">
        <f t="shared" si="76"/>
        <v>1.098495295168023E-4</v>
      </c>
      <c r="F708" s="184">
        <f t="shared" si="75"/>
        <v>0.98815728582847639</v>
      </c>
      <c r="G708" s="23"/>
      <c r="H708" s="136"/>
      <c r="I708" s="136"/>
      <c r="J708" s="136"/>
      <c r="K708" s="136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  <c r="CE708" s="23"/>
      <c r="CF708" s="23"/>
      <c r="CG708" s="23"/>
      <c r="CH708" s="23"/>
      <c r="CI708" s="23"/>
      <c r="CJ708" s="23"/>
    </row>
    <row r="709" spans="1:88" ht="18.75" customHeight="1">
      <c r="A709" s="155">
        <f t="shared" si="77"/>
        <v>690</v>
      </c>
      <c r="B709" s="156" t="s">
        <v>58</v>
      </c>
      <c r="C709" s="159" t="s">
        <v>689</v>
      </c>
      <c r="D709" s="63">
        <v>46</v>
      </c>
      <c r="E709" s="190">
        <f t="shared" si="76"/>
        <v>1.0751230548452991E-4</v>
      </c>
      <c r="F709" s="184">
        <f t="shared" si="75"/>
        <v>0.98826479813396095</v>
      </c>
      <c r="G709" s="23"/>
      <c r="H709" s="136"/>
      <c r="I709" s="136"/>
      <c r="J709" s="136"/>
      <c r="K709" s="136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  <c r="CE709" s="23"/>
      <c r="CF709" s="23"/>
      <c r="CG709" s="23"/>
      <c r="CH709" s="23"/>
      <c r="CI709" s="23"/>
      <c r="CJ709" s="23"/>
    </row>
    <row r="710" spans="1:88" ht="18.75" customHeight="1">
      <c r="A710" s="155">
        <f t="shared" si="77"/>
        <v>691</v>
      </c>
      <c r="B710" s="156" t="s">
        <v>72</v>
      </c>
      <c r="C710" s="159" t="s">
        <v>1556</v>
      </c>
      <c r="D710" s="63">
        <v>46</v>
      </c>
      <c r="E710" s="190">
        <f t="shared" si="76"/>
        <v>1.0751230548452991E-4</v>
      </c>
      <c r="F710" s="184">
        <f t="shared" ref="F710:F773" si="78">F709+E710</f>
        <v>0.98837231043944551</v>
      </c>
      <c r="G710" s="23"/>
      <c r="H710" s="136"/>
      <c r="I710" s="136"/>
      <c r="J710" s="136"/>
      <c r="K710" s="136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  <c r="CE710" s="23"/>
      <c r="CF710" s="23"/>
      <c r="CG710" s="23"/>
      <c r="CH710" s="23"/>
      <c r="CI710" s="23"/>
      <c r="CJ710" s="23"/>
    </row>
    <row r="711" spans="1:88" ht="18.75" customHeight="1">
      <c r="A711" s="155">
        <f t="shared" si="77"/>
        <v>692</v>
      </c>
      <c r="B711" s="156" t="s">
        <v>58</v>
      </c>
      <c r="C711" s="159" t="s">
        <v>682</v>
      </c>
      <c r="D711" s="63">
        <v>46</v>
      </c>
      <c r="E711" s="190">
        <f t="shared" si="76"/>
        <v>1.0751230548452991E-4</v>
      </c>
      <c r="F711" s="184">
        <f t="shared" si="78"/>
        <v>0.98847982274493007</v>
      </c>
      <c r="G711" s="23"/>
      <c r="H711" s="136"/>
      <c r="I711" s="136"/>
      <c r="J711" s="136"/>
      <c r="K711" s="136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  <c r="CE711" s="23"/>
      <c r="CF711" s="23"/>
      <c r="CG711" s="23"/>
      <c r="CH711" s="23"/>
      <c r="CI711" s="23"/>
      <c r="CJ711" s="23"/>
    </row>
    <row r="712" spans="1:88" ht="18.75" customHeight="1">
      <c r="A712" s="155">
        <f t="shared" si="77"/>
        <v>693</v>
      </c>
      <c r="B712" s="156" t="s">
        <v>72</v>
      </c>
      <c r="C712" s="159" t="s">
        <v>1604</v>
      </c>
      <c r="D712" s="63">
        <v>46</v>
      </c>
      <c r="E712" s="190">
        <f t="shared" si="76"/>
        <v>1.0751230548452991E-4</v>
      </c>
      <c r="F712" s="184">
        <f t="shared" si="78"/>
        <v>0.98858733505041463</v>
      </c>
      <c r="G712" s="23"/>
      <c r="H712" s="136"/>
      <c r="I712" s="136"/>
      <c r="J712" s="136"/>
      <c r="K712" s="136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  <c r="CE712" s="23"/>
      <c r="CF712" s="23"/>
      <c r="CG712" s="23"/>
      <c r="CH712" s="23"/>
      <c r="CI712" s="23"/>
      <c r="CJ712" s="23"/>
    </row>
    <row r="713" spans="1:88" ht="18.75" customHeight="1">
      <c r="A713" s="155">
        <f t="shared" si="77"/>
        <v>694</v>
      </c>
      <c r="B713" s="156" t="s">
        <v>72</v>
      </c>
      <c r="C713" s="159" t="s">
        <v>1610</v>
      </c>
      <c r="D713" s="63">
        <v>46</v>
      </c>
      <c r="E713" s="190">
        <f t="shared" si="76"/>
        <v>1.0751230548452991E-4</v>
      </c>
      <c r="F713" s="184">
        <f t="shared" si="78"/>
        <v>0.98869484735589919</v>
      </c>
      <c r="G713" s="23"/>
      <c r="H713" s="136"/>
      <c r="I713" s="136"/>
      <c r="J713" s="136"/>
      <c r="K713" s="136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  <c r="CE713" s="23"/>
      <c r="CF713" s="23"/>
      <c r="CG713" s="23"/>
      <c r="CH713" s="23"/>
      <c r="CI713" s="23"/>
      <c r="CJ713" s="23"/>
    </row>
    <row r="714" spans="1:88" ht="18.75" customHeight="1">
      <c r="A714" s="155">
        <f t="shared" si="77"/>
        <v>695</v>
      </c>
      <c r="B714" s="156" t="s">
        <v>61</v>
      </c>
      <c r="C714" s="159" t="s">
        <v>810</v>
      </c>
      <c r="D714" s="63">
        <v>46</v>
      </c>
      <c r="E714" s="190">
        <f t="shared" si="76"/>
        <v>1.0751230548452991E-4</v>
      </c>
      <c r="F714" s="184">
        <f t="shared" si="78"/>
        <v>0.98880235966138375</v>
      </c>
      <c r="G714" s="23"/>
      <c r="H714" s="136"/>
      <c r="I714" s="136"/>
      <c r="J714" s="136"/>
      <c r="K714" s="136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  <c r="CE714" s="23"/>
      <c r="CF714" s="23"/>
      <c r="CG714" s="23"/>
      <c r="CH714" s="23"/>
      <c r="CI714" s="23"/>
      <c r="CJ714" s="23"/>
    </row>
    <row r="715" spans="1:88" ht="18.75" customHeight="1">
      <c r="A715" s="155">
        <f t="shared" si="77"/>
        <v>696</v>
      </c>
      <c r="B715" s="156" t="s">
        <v>64</v>
      </c>
      <c r="C715" s="159" t="s">
        <v>1766</v>
      </c>
      <c r="D715" s="63">
        <v>46</v>
      </c>
      <c r="E715" s="190">
        <f t="shared" si="76"/>
        <v>1.0751230548452991E-4</v>
      </c>
      <c r="F715" s="184">
        <f t="shared" si="78"/>
        <v>0.9889098719668683</v>
      </c>
      <c r="G715" s="23"/>
      <c r="H715" s="136"/>
      <c r="I715" s="136"/>
      <c r="J715" s="136"/>
      <c r="K715" s="136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  <c r="CJ715" s="23"/>
    </row>
    <row r="716" spans="1:88" ht="18.75" customHeight="1">
      <c r="A716" s="155">
        <f t="shared" si="77"/>
        <v>697</v>
      </c>
      <c r="B716" s="156" t="s">
        <v>58</v>
      </c>
      <c r="C716" s="159" t="s">
        <v>623</v>
      </c>
      <c r="D716" s="63">
        <v>46</v>
      </c>
      <c r="E716" s="190">
        <f t="shared" si="76"/>
        <v>1.0751230548452991E-4</v>
      </c>
      <c r="F716" s="184">
        <f t="shared" si="78"/>
        <v>0.98901738427235286</v>
      </c>
      <c r="G716" s="23"/>
      <c r="H716" s="136"/>
      <c r="I716" s="136"/>
      <c r="J716" s="136"/>
      <c r="K716" s="136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  <c r="CE716" s="23"/>
      <c r="CF716" s="23"/>
      <c r="CG716" s="23"/>
      <c r="CH716" s="23"/>
      <c r="CI716" s="23"/>
      <c r="CJ716" s="23"/>
    </row>
    <row r="717" spans="1:88" ht="18.75" customHeight="1">
      <c r="A717" s="155">
        <f t="shared" si="77"/>
        <v>698</v>
      </c>
      <c r="B717" s="156" t="s">
        <v>72</v>
      </c>
      <c r="C717" s="159" t="s">
        <v>764</v>
      </c>
      <c r="D717" s="63">
        <v>45</v>
      </c>
      <c r="E717" s="190">
        <f t="shared" si="76"/>
        <v>1.0517508145225753E-4</v>
      </c>
      <c r="F717" s="184">
        <f t="shared" si="78"/>
        <v>0.98912255935380511</v>
      </c>
      <c r="G717" s="23"/>
      <c r="H717" s="136"/>
      <c r="I717" s="136"/>
      <c r="J717" s="136"/>
      <c r="K717" s="136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  <c r="CE717" s="23"/>
      <c r="CF717" s="23"/>
      <c r="CG717" s="23"/>
      <c r="CH717" s="23"/>
      <c r="CI717" s="23"/>
      <c r="CJ717" s="23"/>
    </row>
    <row r="718" spans="1:88" ht="18.75" customHeight="1">
      <c r="A718" s="155">
        <f t="shared" si="77"/>
        <v>699</v>
      </c>
      <c r="B718" s="156" t="s">
        <v>52</v>
      </c>
      <c r="C718" s="159" t="s">
        <v>747</v>
      </c>
      <c r="D718" s="63">
        <v>45</v>
      </c>
      <c r="E718" s="190">
        <f t="shared" si="76"/>
        <v>1.0517508145225753E-4</v>
      </c>
      <c r="F718" s="184">
        <f t="shared" si="78"/>
        <v>0.98922773443525736</v>
      </c>
      <c r="G718" s="23"/>
      <c r="H718" s="136"/>
      <c r="I718" s="136"/>
      <c r="J718" s="136"/>
      <c r="K718" s="136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  <c r="CJ718" s="23"/>
    </row>
    <row r="719" spans="1:88" ht="18.75" customHeight="1">
      <c r="A719" s="155">
        <f t="shared" si="77"/>
        <v>700</v>
      </c>
      <c r="B719" s="156" t="s">
        <v>52</v>
      </c>
      <c r="C719" s="159" t="s">
        <v>1634</v>
      </c>
      <c r="D719" s="63">
        <v>45</v>
      </c>
      <c r="E719" s="190">
        <f t="shared" si="76"/>
        <v>1.0517508145225753E-4</v>
      </c>
      <c r="F719" s="184">
        <f t="shared" si="78"/>
        <v>0.9893329095167096</v>
      </c>
      <c r="G719" s="23"/>
      <c r="H719" s="37"/>
      <c r="I719" s="37"/>
      <c r="J719" s="37"/>
      <c r="K719" s="37"/>
      <c r="L719" s="44"/>
      <c r="M719" s="44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  <c r="CE719" s="23"/>
      <c r="CF719" s="23"/>
      <c r="CG719" s="23"/>
      <c r="CH719" s="23"/>
      <c r="CI719" s="23"/>
      <c r="CJ719" s="23"/>
    </row>
    <row r="720" spans="1:88" ht="18.75" customHeight="1">
      <c r="A720" s="155">
        <f t="shared" si="77"/>
        <v>701</v>
      </c>
      <c r="B720" s="156" t="s">
        <v>64</v>
      </c>
      <c r="C720" s="159" t="s">
        <v>1648</v>
      </c>
      <c r="D720" s="63">
        <v>45</v>
      </c>
      <c r="E720" s="190">
        <f t="shared" si="76"/>
        <v>1.0517508145225753E-4</v>
      </c>
      <c r="F720" s="184">
        <f t="shared" si="78"/>
        <v>0.98943808459816185</v>
      </c>
      <c r="G720" s="23"/>
      <c r="H720" s="37"/>
      <c r="I720" s="37"/>
      <c r="J720" s="37"/>
      <c r="K720" s="37"/>
      <c r="L720" s="44"/>
      <c r="M720" s="44"/>
      <c r="N720" s="23"/>
      <c r="O720" s="23"/>
      <c r="P720" s="23"/>
      <c r="Q720" s="23"/>
      <c r="R720" s="23"/>
      <c r="S720" s="23"/>
      <c r="T720" s="23"/>
      <c r="U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  <c r="CE720" s="23"/>
      <c r="CF720" s="23"/>
      <c r="CG720" s="23"/>
      <c r="CH720" s="23"/>
      <c r="CI720" s="23"/>
      <c r="CJ720" s="23"/>
    </row>
    <row r="721" spans="1:62" ht="18.75" customHeight="1">
      <c r="A721" s="155">
        <f t="shared" si="77"/>
        <v>702</v>
      </c>
      <c r="B721" s="156" t="s">
        <v>61</v>
      </c>
      <c r="C721" s="159" t="s">
        <v>809</v>
      </c>
      <c r="D721" s="63">
        <v>45</v>
      </c>
      <c r="E721" s="190">
        <f t="shared" si="76"/>
        <v>1.0517508145225753E-4</v>
      </c>
      <c r="F721" s="184">
        <f t="shared" si="78"/>
        <v>0.9895432596796141</v>
      </c>
      <c r="H721" s="136"/>
      <c r="I721" s="136"/>
      <c r="J721" s="136"/>
      <c r="K721" s="136"/>
      <c r="L721" s="23"/>
      <c r="M721" s="23"/>
      <c r="BE721" s="23"/>
      <c r="BF721" s="23"/>
      <c r="BG721" s="23"/>
      <c r="BH721" s="23"/>
      <c r="BI721" s="23"/>
      <c r="BJ721" s="23"/>
    </row>
    <row r="722" spans="1:62" ht="18.75" customHeight="1">
      <c r="A722" s="155">
        <f t="shared" si="77"/>
        <v>703</v>
      </c>
      <c r="B722" s="156" t="s">
        <v>52</v>
      </c>
      <c r="C722" s="159" t="s">
        <v>1721</v>
      </c>
      <c r="D722" s="63">
        <v>45</v>
      </c>
      <c r="E722" s="190">
        <f t="shared" si="76"/>
        <v>1.0517508145225753E-4</v>
      </c>
      <c r="F722" s="184">
        <f t="shared" si="78"/>
        <v>0.98964843476106634</v>
      </c>
      <c r="H722" s="136"/>
      <c r="I722" s="136"/>
      <c r="J722" s="136"/>
      <c r="K722" s="136"/>
      <c r="BE722" s="23"/>
      <c r="BF722" s="23"/>
      <c r="BG722" s="23"/>
      <c r="BH722" s="23"/>
      <c r="BI722" s="23"/>
      <c r="BJ722" s="23"/>
    </row>
    <row r="723" spans="1:62" ht="18.75" customHeight="1">
      <c r="A723" s="155">
        <f t="shared" si="77"/>
        <v>704</v>
      </c>
      <c r="B723" s="156" t="s">
        <v>61</v>
      </c>
      <c r="C723" s="159" t="s">
        <v>691</v>
      </c>
      <c r="D723" s="63">
        <v>44</v>
      </c>
      <c r="E723" s="190">
        <f t="shared" si="76"/>
        <v>1.0283785741998514E-4</v>
      </c>
      <c r="F723" s="184">
        <f t="shared" si="78"/>
        <v>0.98975127261848628</v>
      </c>
      <c r="H723" s="136"/>
      <c r="I723" s="136"/>
      <c r="J723" s="136"/>
      <c r="K723" s="136"/>
      <c r="BE723" s="23"/>
      <c r="BF723" s="23"/>
      <c r="BG723" s="23"/>
      <c r="BH723" s="23"/>
      <c r="BI723" s="23"/>
      <c r="BJ723" s="23"/>
    </row>
    <row r="724" spans="1:62" ht="18.75" customHeight="1">
      <c r="A724" s="155">
        <f t="shared" si="77"/>
        <v>705</v>
      </c>
      <c r="B724" s="156" t="s">
        <v>72</v>
      </c>
      <c r="C724" s="159" t="s">
        <v>1533</v>
      </c>
      <c r="D724" s="63">
        <v>44</v>
      </c>
      <c r="E724" s="190">
        <f t="shared" ref="E724:E787" si="79">D724/$D$873</f>
        <v>1.0283785741998514E-4</v>
      </c>
      <c r="F724" s="184">
        <f t="shared" si="78"/>
        <v>0.98985411047590621</v>
      </c>
      <c r="H724" s="136"/>
      <c r="I724" s="136"/>
      <c r="J724" s="136"/>
      <c r="K724" s="136"/>
      <c r="BE724" s="23"/>
      <c r="BF724" s="23"/>
      <c r="BG724" s="23"/>
      <c r="BH724" s="23"/>
      <c r="BI724" s="23"/>
      <c r="BJ724" s="23"/>
    </row>
    <row r="725" spans="1:62" ht="18.75" customHeight="1">
      <c r="A725" s="155">
        <f t="shared" ref="A725:A788" si="80">A724+1</f>
        <v>706</v>
      </c>
      <c r="B725" s="156" t="s">
        <v>72</v>
      </c>
      <c r="C725" s="159" t="s">
        <v>1555</v>
      </c>
      <c r="D725" s="63">
        <v>44</v>
      </c>
      <c r="E725" s="190">
        <f t="shared" si="79"/>
        <v>1.0283785741998514E-4</v>
      </c>
      <c r="F725" s="184">
        <f t="shared" si="78"/>
        <v>0.98995694833332615</v>
      </c>
      <c r="H725" s="136"/>
      <c r="I725" s="136"/>
      <c r="J725" s="136"/>
      <c r="K725" s="136"/>
      <c r="BE725" s="23"/>
      <c r="BF725" s="23"/>
      <c r="BG725" s="23"/>
      <c r="BH725" s="23"/>
      <c r="BI725" s="23"/>
      <c r="BJ725" s="23"/>
    </row>
    <row r="726" spans="1:62" ht="18.75" customHeight="1">
      <c r="A726" s="155">
        <f t="shared" si="80"/>
        <v>707</v>
      </c>
      <c r="B726" s="156" t="s">
        <v>917</v>
      </c>
      <c r="C726" s="159" t="s">
        <v>1636</v>
      </c>
      <c r="D726" s="63">
        <v>44</v>
      </c>
      <c r="E726" s="190">
        <f t="shared" si="79"/>
        <v>1.0283785741998514E-4</v>
      </c>
      <c r="F726" s="184">
        <f t="shared" si="78"/>
        <v>0.99005978619074608</v>
      </c>
      <c r="H726" s="136"/>
      <c r="I726" s="136"/>
      <c r="J726" s="136"/>
      <c r="K726" s="136"/>
      <c r="BE726" s="23"/>
      <c r="BF726" s="23"/>
      <c r="BG726" s="23"/>
      <c r="BH726" s="23"/>
      <c r="BI726" s="23"/>
      <c r="BJ726" s="23"/>
    </row>
    <row r="727" spans="1:62" ht="18.75" customHeight="1">
      <c r="A727" s="155">
        <f t="shared" si="80"/>
        <v>708</v>
      </c>
      <c r="B727" s="156" t="s">
        <v>52</v>
      </c>
      <c r="C727" s="159" t="s">
        <v>748</v>
      </c>
      <c r="D727" s="63">
        <v>44</v>
      </c>
      <c r="E727" s="190">
        <f t="shared" si="79"/>
        <v>1.0283785741998514E-4</v>
      </c>
      <c r="F727" s="184">
        <f t="shared" si="78"/>
        <v>0.99016262404816602</v>
      </c>
      <c r="H727" s="136"/>
      <c r="I727" s="136"/>
      <c r="J727" s="136"/>
      <c r="K727" s="136"/>
      <c r="BE727" s="23"/>
      <c r="BF727" s="23"/>
      <c r="BG727" s="23"/>
      <c r="BH727" s="23"/>
      <c r="BI727" s="23"/>
      <c r="BJ727" s="23"/>
    </row>
    <row r="728" spans="1:62" ht="18.75" customHeight="1">
      <c r="A728" s="155">
        <f t="shared" si="80"/>
        <v>709</v>
      </c>
      <c r="B728" s="156" t="s">
        <v>56</v>
      </c>
      <c r="C728" s="159" t="s">
        <v>1680</v>
      </c>
      <c r="D728" s="63">
        <v>44</v>
      </c>
      <c r="E728" s="190">
        <f t="shared" si="79"/>
        <v>1.0283785741998514E-4</v>
      </c>
      <c r="F728" s="184">
        <f t="shared" si="78"/>
        <v>0.99026546190558595</v>
      </c>
      <c r="H728" s="136"/>
      <c r="I728" s="136"/>
      <c r="J728" s="136"/>
      <c r="K728" s="136"/>
      <c r="BE728" s="23"/>
      <c r="BF728" s="23"/>
      <c r="BG728" s="23"/>
      <c r="BH728" s="23"/>
      <c r="BI728" s="23"/>
      <c r="BJ728" s="23"/>
    </row>
    <row r="729" spans="1:62" ht="18.75" customHeight="1">
      <c r="A729" s="155">
        <f t="shared" si="80"/>
        <v>710</v>
      </c>
      <c r="B729" s="156" t="s">
        <v>72</v>
      </c>
      <c r="C729" s="159" t="s">
        <v>794</v>
      </c>
      <c r="D729" s="63">
        <v>44</v>
      </c>
      <c r="E729" s="190">
        <f t="shared" si="79"/>
        <v>1.0283785741998514E-4</v>
      </c>
      <c r="F729" s="184">
        <f t="shared" si="78"/>
        <v>0.99036829976300589</v>
      </c>
      <c r="H729" s="136"/>
      <c r="I729" s="136"/>
      <c r="J729" s="136"/>
      <c r="K729" s="136"/>
      <c r="BE729" s="23"/>
      <c r="BF729" s="23"/>
      <c r="BG729" s="23"/>
      <c r="BH729" s="23"/>
      <c r="BI729" s="23"/>
      <c r="BJ729" s="23"/>
    </row>
    <row r="730" spans="1:62" ht="18.75" customHeight="1">
      <c r="A730" s="155">
        <f t="shared" si="80"/>
        <v>711</v>
      </c>
      <c r="B730" s="156" t="s">
        <v>58</v>
      </c>
      <c r="C730" s="159" t="s">
        <v>1789</v>
      </c>
      <c r="D730" s="63">
        <v>44</v>
      </c>
      <c r="E730" s="190">
        <f t="shared" si="79"/>
        <v>1.0283785741998514E-4</v>
      </c>
      <c r="F730" s="184">
        <f t="shared" si="78"/>
        <v>0.99047113762042582</v>
      </c>
      <c r="H730" s="136"/>
      <c r="I730" s="136"/>
      <c r="J730" s="136"/>
      <c r="K730" s="136"/>
      <c r="BE730" s="23"/>
      <c r="BF730" s="23"/>
      <c r="BG730" s="23"/>
      <c r="BH730" s="23"/>
      <c r="BI730" s="23"/>
      <c r="BJ730" s="23"/>
    </row>
    <row r="731" spans="1:62" ht="18.75" customHeight="1">
      <c r="A731" s="155">
        <f t="shared" si="80"/>
        <v>712</v>
      </c>
      <c r="B731" s="156" t="s">
        <v>917</v>
      </c>
      <c r="C731" s="159" t="s">
        <v>752</v>
      </c>
      <c r="D731" s="63">
        <v>43</v>
      </c>
      <c r="E731" s="190">
        <f t="shared" si="79"/>
        <v>1.0050063338771275E-4</v>
      </c>
      <c r="F731" s="184">
        <f t="shared" si="78"/>
        <v>0.99057163825381356</v>
      </c>
      <c r="H731" s="136"/>
      <c r="I731" s="136"/>
      <c r="J731" s="136"/>
      <c r="K731" s="136"/>
      <c r="BE731" s="23"/>
      <c r="BF731" s="23"/>
      <c r="BG731" s="23"/>
      <c r="BH731" s="23"/>
      <c r="BI731" s="23"/>
      <c r="BJ731" s="23"/>
    </row>
    <row r="732" spans="1:62" ht="18.75" customHeight="1">
      <c r="A732" s="155">
        <f t="shared" si="80"/>
        <v>713</v>
      </c>
      <c r="B732" s="156" t="s">
        <v>72</v>
      </c>
      <c r="C732" s="159" t="s">
        <v>888</v>
      </c>
      <c r="D732" s="63">
        <v>43</v>
      </c>
      <c r="E732" s="190">
        <f t="shared" si="79"/>
        <v>1.0050063338771275E-4</v>
      </c>
      <c r="F732" s="184">
        <f t="shared" si="78"/>
        <v>0.99067213888720129</v>
      </c>
      <c r="H732" s="136"/>
      <c r="I732" s="136"/>
      <c r="J732" s="136"/>
      <c r="K732" s="136"/>
      <c r="BE732" s="23"/>
      <c r="BF732" s="23"/>
      <c r="BG732" s="23"/>
      <c r="BH732" s="23"/>
      <c r="BI732" s="23"/>
      <c r="BJ732" s="23"/>
    </row>
    <row r="733" spans="1:62" ht="18.75" customHeight="1">
      <c r="A733" s="155">
        <f t="shared" si="80"/>
        <v>714</v>
      </c>
      <c r="B733" s="156" t="s">
        <v>64</v>
      </c>
      <c r="C733" s="159" t="s">
        <v>1659</v>
      </c>
      <c r="D733" s="63">
        <v>43</v>
      </c>
      <c r="E733" s="190">
        <f t="shared" si="79"/>
        <v>1.0050063338771275E-4</v>
      </c>
      <c r="F733" s="184">
        <f t="shared" si="78"/>
        <v>0.99077263952058903</v>
      </c>
      <c r="H733" s="136"/>
      <c r="I733" s="136"/>
      <c r="J733" s="136"/>
      <c r="K733" s="136"/>
      <c r="BE733" s="23"/>
      <c r="BF733" s="23"/>
      <c r="BG733" s="23"/>
      <c r="BH733" s="23"/>
      <c r="BI733" s="23"/>
      <c r="BJ733" s="23"/>
    </row>
    <row r="734" spans="1:62" ht="18.75" customHeight="1">
      <c r="A734" s="155">
        <f t="shared" si="80"/>
        <v>715</v>
      </c>
      <c r="B734" s="156" t="s">
        <v>72</v>
      </c>
      <c r="C734" s="159" t="s">
        <v>1663</v>
      </c>
      <c r="D734" s="63">
        <v>43</v>
      </c>
      <c r="E734" s="190">
        <f t="shared" si="79"/>
        <v>1.0050063338771275E-4</v>
      </c>
      <c r="F734" s="184">
        <f t="shared" si="78"/>
        <v>0.99087314015397676</v>
      </c>
      <c r="H734" s="136"/>
      <c r="I734" s="136"/>
      <c r="J734" s="136"/>
      <c r="K734" s="136"/>
      <c r="BE734" s="23"/>
      <c r="BF734" s="23"/>
      <c r="BG734" s="23"/>
      <c r="BH734" s="23"/>
      <c r="BI734" s="23"/>
      <c r="BJ734" s="23"/>
    </row>
    <row r="735" spans="1:62" ht="18.75" customHeight="1">
      <c r="A735" s="155">
        <f t="shared" si="80"/>
        <v>716</v>
      </c>
      <c r="B735" s="156" t="s">
        <v>58</v>
      </c>
      <c r="C735" s="159" t="s">
        <v>727</v>
      </c>
      <c r="D735" s="63">
        <v>43</v>
      </c>
      <c r="E735" s="190">
        <f t="shared" si="79"/>
        <v>1.0050063338771275E-4</v>
      </c>
      <c r="F735" s="184">
        <f t="shared" si="78"/>
        <v>0.9909736407873645</v>
      </c>
      <c r="H735" s="136"/>
      <c r="I735" s="136"/>
      <c r="J735" s="136"/>
      <c r="K735" s="136"/>
      <c r="BE735" s="23"/>
      <c r="BF735" s="23"/>
      <c r="BG735" s="23"/>
      <c r="BH735" s="23"/>
      <c r="BI735" s="23"/>
      <c r="BJ735" s="23"/>
    </row>
    <row r="736" spans="1:62" ht="18.75" customHeight="1">
      <c r="A736" s="155">
        <f t="shared" si="80"/>
        <v>717</v>
      </c>
      <c r="B736" s="156" t="s">
        <v>58</v>
      </c>
      <c r="C736" s="159" t="s">
        <v>892</v>
      </c>
      <c r="D736" s="63">
        <v>43</v>
      </c>
      <c r="E736" s="190">
        <f t="shared" si="79"/>
        <v>1.0050063338771275E-4</v>
      </c>
      <c r="F736" s="184">
        <f t="shared" si="78"/>
        <v>0.99107414142075223</v>
      </c>
      <c r="H736" s="136"/>
      <c r="I736" s="136"/>
      <c r="J736" s="136"/>
      <c r="K736" s="136"/>
      <c r="V736" s="23"/>
      <c r="W736" s="23"/>
      <c r="X736" s="23"/>
      <c r="Y736" s="23"/>
      <c r="Z736" s="23"/>
      <c r="AA736" s="23"/>
      <c r="BE736" s="23"/>
      <c r="BF736" s="23"/>
      <c r="BG736" s="23"/>
      <c r="BH736" s="23"/>
      <c r="BI736" s="23"/>
      <c r="BJ736" s="23"/>
    </row>
    <row r="737" spans="1:88" ht="18.75" customHeight="1">
      <c r="A737" s="155">
        <f t="shared" si="80"/>
        <v>718</v>
      </c>
      <c r="B737" s="156" t="s">
        <v>58</v>
      </c>
      <c r="C737" s="159" t="s">
        <v>712</v>
      </c>
      <c r="D737" s="63">
        <v>43</v>
      </c>
      <c r="E737" s="190">
        <f t="shared" si="79"/>
        <v>1.0050063338771275E-4</v>
      </c>
      <c r="F737" s="184">
        <f t="shared" si="78"/>
        <v>0.99117464205413996</v>
      </c>
      <c r="G737" s="23"/>
      <c r="H737" s="136"/>
      <c r="I737" s="136"/>
      <c r="J737" s="136"/>
      <c r="K737" s="136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  <c r="CJ737" s="23"/>
    </row>
    <row r="738" spans="1:88" ht="18.75" customHeight="1">
      <c r="A738" s="155">
        <f t="shared" si="80"/>
        <v>719</v>
      </c>
      <c r="B738" s="156" t="s">
        <v>56</v>
      </c>
      <c r="C738" s="159" t="s">
        <v>855</v>
      </c>
      <c r="D738" s="63">
        <v>42</v>
      </c>
      <c r="E738" s="190">
        <f t="shared" si="79"/>
        <v>9.8163409355440362E-5</v>
      </c>
      <c r="F738" s="184">
        <f t="shared" si="78"/>
        <v>0.99127280546349539</v>
      </c>
      <c r="G738" s="23"/>
      <c r="H738" s="136"/>
      <c r="I738" s="136"/>
      <c r="J738" s="136"/>
      <c r="K738" s="136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  <c r="CJ738" s="23"/>
    </row>
    <row r="739" spans="1:88" ht="18.75" customHeight="1">
      <c r="A739" s="155">
        <f t="shared" si="80"/>
        <v>720</v>
      </c>
      <c r="B739" s="156" t="s">
        <v>72</v>
      </c>
      <c r="C739" s="159" t="s">
        <v>1777</v>
      </c>
      <c r="D739" s="63">
        <v>42</v>
      </c>
      <c r="E739" s="190">
        <f t="shared" si="79"/>
        <v>9.8163409355440362E-5</v>
      </c>
      <c r="F739" s="184">
        <f t="shared" si="78"/>
        <v>0.99137096887285081</v>
      </c>
      <c r="G739" s="23"/>
      <c r="H739" s="136"/>
      <c r="I739" s="136"/>
      <c r="J739" s="136"/>
      <c r="K739" s="136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  <c r="CJ739" s="23"/>
    </row>
    <row r="740" spans="1:88" ht="18.75" customHeight="1">
      <c r="A740" s="155">
        <f t="shared" si="80"/>
        <v>721</v>
      </c>
      <c r="B740" s="156" t="s">
        <v>72</v>
      </c>
      <c r="C740" s="159" t="s">
        <v>1790</v>
      </c>
      <c r="D740" s="63">
        <v>42</v>
      </c>
      <c r="E740" s="190">
        <f t="shared" si="79"/>
        <v>9.8163409355440362E-5</v>
      </c>
      <c r="F740" s="184">
        <f t="shared" si="78"/>
        <v>0.99146913228220623</v>
      </c>
      <c r="G740" s="23"/>
      <c r="H740" s="136"/>
      <c r="I740" s="136"/>
      <c r="J740" s="136"/>
      <c r="K740" s="136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  <c r="CJ740" s="23"/>
    </row>
    <row r="741" spans="1:88" ht="18.75" customHeight="1">
      <c r="A741" s="155">
        <f t="shared" si="80"/>
        <v>722</v>
      </c>
      <c r="B741" s="156" t="s">
        <v>56</v>
      </c>
      <c r="C741" s="159" t="s">
        <v>1812</v>
      </c>
      <c r="D741" s="63">
        <v>42</v>
      </c>
      <c r="E741" s="190">
        <f t="shared" si="79"/>
        <v>9.8163409355440362E-5</v>
      </c>
      <c r="F741" s="184">
        <f t="shared" si="78"/>
        <v>0.99156729569156166</v>
      </c>
      <c r="G741" s="23"/>
      <c r="H741" s="136"/>
      <c r="I741" s="136"/>
      <c r="J741" s="136"/>
      <c r="K741" s="136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  <c r="CE741" s="23"/>
      <c r="CF741" s="23"/>
      <c r="CG741" s="23"/>
      <c r="CH741" s="23"/>
      <c r="CI741" s="23"/>
      <c r="CJ741" s="23"/>
    </row>
    <row r="742" spans="1:88" ht="18.75" customHeight="1">
      <c r="A742" s="155">
        <f t="shared" si="80"/>
        <v>723</v>
      </c>
      <c r="B742" s="156" t="s">
        <v>64</v>
      </c>
      <c r="C742" s="159" t="s">
        <v>1816</v>
      </c>
      <c r="D742" s="63">
        <v>42</v>
      </c>
      <c r="E742" s="190">
        <f t="shared" si="79"/>
        <v>9.8163409355440362E-5</v>
      </c>
      <c r="F742" s="184">
        <f t="shared" si="78"/>
        <v>0.99166545910091708</v>
      </c>
      <c r="G742" s="23"/>
      <c r="H742" s="136"/>
      <c r="I742" s="136"/>
      <c r="J742" s="136"/>
      <c r="K742" s="136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  <c r="CJ742" s="23"/>
    </row>
    <row r="743" spans="1:88" ht="18.75" customHeight="1">
      <c r="A743" s="155">
        <f t="shared" si="80"/>
        <v>724</v>
      </c>
      <c r="B743" s="156" t="s">
        <v>58</v>
      </c>
      <c r="C743" s="159" t="s">
        <v>701</v>
      </c>
      <c r="D743" s="63">
        <v>41</v>
      </c>
      <c r="E743" s="190">
        <f t="shared" si="79"/>
        <v>9.5826185323167972E-5</v>
      </c>
      <c r="F743" s="184">
        <f t="shared" si="78"/>
        <v>0.9917612852862403</v>
      </c>
      <c r="G743" s="23"/>
      <c r="H743" s="136"/>
      <c r="I743" s="136"/>
      <c r="J743" s="136"/>
      <c r="K743" s="136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  <c r="CE743" s="23"/>
      <c r="CF743" s="23"/>
      <c r="CG743" s="23"/>
      <c r="CH743" s="23"/>
      <c r="CI743" s="23"/>
      <c r="CJ743" s="23"/>
    </row>
    <row r="744" spans="1:88" ht="18.75" customHeight="1">
      <c r="A744" s="155">
        <f t="shared" si="80"/>
        <v>725</v>
      </c>
      <c r="B744" s="156" t="s">
        <v>72</v>
      </c>
      <c r="C744" s="159" t="s">
        <v>736</v>
      </c>
      <c r="D744" s="63">
        <v>41</v>
      </c>
      <c r="E744" s="190">
        <f t="shared" si="79"/>
        <v>9.5826185323167972E-5</v>
      </c>
      <c r="F744" s="184">
        <f t="shared" si="78"/>
        <v>0.99185711147156352</v>
      </c>
      <c r="G744" s="23"/>
      <c r="H744" s="136"/>
      <c r="I744" s="136"/>
      <c r="J744" s="136"/>
      <c r="K744" s="136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  <c r="CJ744" s="23"/>
    </row>
    <row r="745" spans="1:88" ht="18.75" customHeight="1">
      <c r="A745" s="155">
        <f t="shared" si="80"/>
        <v>726</v>
      </c>
      <c r="B745" s="156" t="s">
        <v>61</v>
      </c>
      <c r="C745" s="159" t="s">
        <v>1639</v>
      </c>
      <c r="D745" s="63">
        <v>41</v>
      </c>
      <c r="E745" s="190">
        <f t="shared" si="79"/>
        <v>9.5826185323167972E-5</v>
      </c>
      <c r="F745" s="184">
        <f t="shared" si="78"/>
        <v>0.99195293765688675</v>
      </c>
      <c r="G745" s="23"/>
      <c r="H745" s="136"/>
      <c r="I745" s="136"/>
      <c r="J745" s="136"/>
      <c r="K745" s="136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  <c r="CE745" s="23"/>
      <c r="CF745" s="23"/>
      <c r="CG745" s="23"/>
      <c r="CH745" s="23"/>
      <c r="CI745" s="23"/>
      <c r="CJ745" s="23"/>
    </row>
    <row r="746" spans="1:88" ht="18.75" customHeight="1">
      <c r="A746" s="155">
        <f t="shared" si="80"/>
        <v>727</v>
      </c>
      <c r="B746" s="156" t="s">
        <v>61</v>
      </c>
      <c r="C746" s="159" t="s">
        <v>737</v>
      </c>
      <c r="D746" s="63">
        <v>41</v>
      </c>
      <c r="E746" s="190">
        <f t="shared" si="79"/>
        <v>9.5826185323167972E-5</v>
      </c>
      <c r="F746" s="184">
        <f t="shared" si="78"/>
        <v>0.99204876384220997</v>
      </c>
      <c r="G746" s="23"/>
      <c r="H746" s="136"/>
      <c r="I746" s="136"/>
      <c r="J746" s="136"/>
      <c r="K746" s="136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</row>
    <row r="747" spans="1:88" ht="18.75" customHeight="1">
      <c r="A747" s="155">
        <f t="shared" si="80"/>
        <v>728</v>
      </c>
      <c r="B747" s="156" t="s">
        <v>56</v>
      </c>
      <c r="C747" s="159" t="s">
        <v>722</v>
      </c>
      <c r="D747" s="63">
        <v>41</v>
      </c>
      <c r="E747" s="190">
        <f t="shared" si="79"/>
        <v>9.5826185323167972E-5</v>
      </c>
      <c r="F747" s="184">
        <f t="shared" si="78"/>
        <v>0.99214459002753319</v>
      </c>
      <c r="G747" s="23"/>
      <c r="H747" s="136"/>
      <c r="I747" s="136"/>
      <c r="J747" s="136"/>
      <c r="K747" s="136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  <c r="CE747" s="23"/>
      <c r="CF747" s="23"/>
      <c r="CG747" s="23"/>
      <c r="CH747" s="23"/>
      <c r="CI747" s="23"/>
      <c r="CJ747" s="23"/>
    </row>
    <row r="748" spans="1:88" ht="18.75" customHeight="1">
      <c r="A748" s="155">
        <f t="shared" si="80"/>
        <v>729</v>
      </c>
      <c r="B748" s="156" t="s">
        <v>917</v>
      </c>
      <c r="C748" s="159" t="s">
        <v>751</v>
      </c>
      <c r="D748" s="63">
        <v>41</v>
      </c>
      <c r="E748" s="190">
        <f t="shared" si="79"/>
        <v>9.5826185323167972E-5</v>
      </c>
      <c r="F748" s="184">
        <f t="shared" si="78"/>
        <v>0.99224041621285641</v>
      </c>
      <c r="G748" s="23"/>
      <c r="H748" s="136"/>
      <c r="I748" s="136"/>
      <c r="J748" s="136"/>
      <c r="K748" s="136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  <c r="CJ748" s="23"/>
    </row>
    <row r="749" spans="1:88" ht="18.75" customHeight="1">
      <c r="A749" s="155">
        <f t="shared" si="80"/>
        <v>730</v>
      </c>
      <c r="B749" s="156" t="s">
        <v>64</v>
      </c>
      <c r="C749" s="159" t="s">
        <v>753</v>
      </c>
      <c r="D749" s="63">
        <v>40</v>
      </c>
      <c r="E749" s="190">
        <f t="shared" si="79"/>
        <v>9.3488961290895582E-5</v>
      </c>
      <c r="F749" s="184">
        <f t="shared" si="78"/>
        <v>0.99233390517414732</v>
      </c>
      <c r="G749" s="23"/>
      <c r="H749" s="136"/>
      <c r="I749" s="136"/>
      <c r="J749" s="136"/>
      <c r="K749" s="136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  <c r="CE749" s="23"/>
      <c r="CF749" s="23"/>
      <c r="CG749" s="23"/>
      <c r="CH749" s="23"/>
      <c r="CI749" s="23"/>
      <c r="CJ749" s="23"/>
    </row>
    <row r="750" spans="1:88" ht="18.75" customHeight="1">
      <c r="A750" s="155">
        <f t="shared" si="80"/>
        <v>731</v>
      </c>
      <c r="B750" s="156" t="s">
        <v>58</v>
      </c>
      <c r="C750" s="159" t="s">
        <v>856</v>
      </c>
      <c r="D750" s="63">
        <v>40</v>
      </c>
      <c r="E750" s="190">
        <f t="shared" si="79"/>
        <v>9.3488961290895582E-5</v>
      </c>
      <c r="F750" s="184">
        <f t="shared" si="78"/>
        <v>0.99242739413543823</v>
      </c>
      <c r="G750" s="23"/>
      <c r="H750" s="136"/>
      <c r="I750" s="136"/>
      <c r="J750" s="136"/>
      <c r="K750" s="136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  <c r="CE750" s="23"/>
      <c r="CF750" s="23"/>
      <c r="CG750" s="23"/>
      <c r="CH750" s="23"/>
      <c r="CI750" s="23"/>
      <c r="CJ750" s="23"/>
    </row>
    <row r="751" spans="1:88" ht="18.75" customHeight="1">
      <c r="A751" s="155">
        <f t="shared" si="80"/>
        <v>732</v>
      </c>
      <c r="B751" s="156" t="s">
        <v>64</v>
      </c>
      <c r="C751" s="159" t="s">
        <v>1704</v>
      </c>
      <c r="D751" s="63">
        <v>40</v>
      </c>
      <c r="E751" s="190">
        <f t="shared" si="79"/>
        <v>9.3488961290895582E-5</v>
      </c>
      <c r="F751" s="184">
        <f t="shared" si="78"/>
        <v>0.99252088309672915</v>
      </c>
      <c r="G751" s="23"/>
      <c r="H751" s="136"/>
      <c r="I751" s="136"/>
      <c r="J751" s="136"/>
      <c r="K751" s="136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  <c r="CE751" s="23"/>
      <c r="CF751" s="23"/>
      <c r="CG751" s="23"/>
      <c r="CH751" s="23"/>
      <c r="CI751" s="23"/>
      <c r="CJ751" s="23"/>
    </row>
    <row r="752" spans="1:88" ht="18.75" customHeight="1">
      <c r="A752" s="155">
        <f t="shared" si="80"/>
        <v>733</v>
      </c>
      <c r="B752" s="156" t="s">
        <v>56</v>
      </c>
      <c r="C752" s="159" t="s">
        <v>773</v>
      </c>
      <c r="D752" s="63">
        <v>40</v>
      </c>
      <c r="E752" s="190">
        <f t="shared" si="79"/>
        <v>9.3488961290895582E-5</v>
      </c>
      <c r="F752" s="184">
        <f t="shared" si="78"/>
        <v>0.99261437205802006</v>
      </c>
      <c r="G752" s="23"/>
      <c r="H752" s="136"/>
      <c r="I752" s="136"/>
      <c r="J752" s="136"/>
      <c r="K752" s="136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  <c r="CE752" s="23"/>
      <c r="CF752" s="23"/>
      <c r="CG752" s="23"/>
      <c r="CH752" s="23"/>
      <c r="CI752" s="23"/>
      <c r="CJ752" s="23"/>
    </row>
    <row r="753" spans="1:62" ht="18.75" customHeight="1">
      <c r="A753" s="155">
        <f t="shared" si="80"/>
        <v>734</v>
      </c>
      <c r="B753" s="156" t="s">
        <v>52</v>
      </c>
      <c r="C753" s="159" t="s">
        <v>804</v>
      </c>
      <c r="D753" s="63">
        <v>39</v>
      </c>
      <c r="E753" s="190">
        <f t="shared" si="79"/>
        <v>9.1151737258623192E-5</v>
      </c>
      <c r="F753" s="184">
        <f t="shared" si="78"/>
        <v>0.99270552379527865</v>
      </c>
      <c r="H753" s="136"/>
      <c r="I753" s="136"/>
      <c r="J753" s="136"/>
      <c r="K753" s="136"/>
      <c r="L753" s="23"/>
      <c r="M753" s="23"/>
      <c r="BE753" s="23"/>
      <c r="BF753" s="23"/>
      <c r="BG753" s="23"/>
      <c r="BH753" s="23"/>
      <c r="BI753" s="23"/>
      <c r="BJ753" s="23"/>
    </row>
    <row r="754" spans="1:62" ht="18.75" customHeight="1">
      <c r="A754" s="155">
        <f t="shared" si="80"/>
        <v>735</v>
      </c>
      <c r="B754" s="156" t="s">
        <v>61</v>
      </c>
      <c r="C754" s="159" t="s">
        <v>833</v>
      </c>
      <c r="D754" s="63">
        <v>39</v>
      </c>
      <c r="E754" s="190">
        <f t="shared" si="79"/>
        <v>9.1151737258623192E-5</v>
      </c>
      <c r="F754" s="184">
        <f t="shared" si="78"/>
        <v>0.99279667553253725</v>
      </c>
      <c r="H754" s="136"/>
      <c r="I754" s="136"/>
      <c r="J754" s="136"/>
      <c r="K754" s="136"/>
      <c r="BE754" s="23"/>
      <c r="BF754" s="23"/>
      <c r="BG754" s="23"/>
      <c r="BH754" s="23"/>
      <c r="BI754" s="23"/>
      <c r="BJ754" s="23"/>
    </row>
    <row r="755" spans="1:62" ht="18.75" customHeight="1">
      <c r="A755" s="155">
        <f t="shared" si="80"/>
        <v>736</v>
      </c>
      <c r="B755" s="156" t="s">
        <v>58</v>
      </c>
      <c r="C755" s="159" t="s">
        <v>598</v>
      </c>
      <c r="D755" s="63">
        <v>39</v>
      </c>
      <c r="E755" s="190">
        <f t="shared" si="79"/>
        <v>9.1151737258623192E-5</v>
      </c>
      <c r="F755" s="184">
        <f t="shared" si="78"/>
        <v>0.99288782726979585</v>
      </c>
      <c r="H755" s="136"/>
      <c r="I755" s="136"/>
      <c r="J755" s="136"/>
      <c r="K755" s="136"/>
      <c r="BE755" s="23"/>
      <c r="BF755" s="23"/>
      <c r="BG755" s="23"/>
      <c r="BH755" s="23"/>
      <c r="BI755" s="23"/>
      <c r="BJ755" s="23"/>
    </row>
    <row r="756" spans="1:62" ht="18.75" customHeight="1">
      <c r="A756" s="155">
        <f t="shared" si="80"/>
        <v>737</v>
      </c>
      <c r="B756" s="156" t="s">
        <v>72</v>
      </c>
      <c r="C756" s="159" t="s">
        <v>706</v>
      </c>
      <c r="D756" s="63">
        <v>39</v>
      </c>
      <c r="E756" s="190">
        <f t="shared" si="79"/>
        <v>9.1151737258623192E-5</v>
      </c>
      <c r="F756" s="184">
        <f t="shared" si="78"/>
        <v>0.99297897900705445</v>
      </c>
      <c r="H756" s="136"/>
      <c r="I756" s="136"/>
      <c r="J756" s="136"/>
      <c r="K756" s="136"/>
      <c r="BE756" s="23"/>
      <c r="BF756" s="23"/>
      <c r="BG756" s="23"/>
      <c r="BH756" s="23"/>
      <c r="BI756" s="23"/>
      <c r="BJ756" s="23"/>
    </row>
    <row r="757" spans="1:62" ht="18.75" customHeight="1">
      <c r="A757" s="155">
        <f t="shared" si="80"/>
        <v>738</v>
      </c>
      <c r="B757" s="156" t="s">
        <v>72</v>
      </c>
      <c r="C757" s="159" t="s">
        <v>819</v>
      </c>
      <c r="D757" s="63">
        <v>38</v>
      </c>
      <c r="E757" s="190">
        <f t="shared" si="79"/>
        <v>8.8814513226350802E-5</v>
      </c>
      <c r="F757" s="184">
        <f t="shared" si="78"/>
        <v>0.99306779352028085</v>
      </c>
      <c r="H757" s="136"/>
      <c r="I757" s="136"/>
      <c r="J757" s="136"/>
      <c r="K757" s="136"/>
      <c r="BE757" s="23"/>
      <c r="BF757" s="23"/>
      <c r="BG757" s="23"/>
      <c r="BH757" s="23"/>
      <c r="BI757" s="23"/>
      <c r="BJ757" s="23"/>
    </row>
    <row r="758" spans="1:62" ht="18.75" customHeight="1">
      <c r="A758" s="155">
        <f t="shared" si="80"/>
        <v>739</v>
      </c>
      <c r="B758" s="156" t="s">
        <v>61</v>
      </c>
      <c r="C758" s="159" t="s">
        <v>840</v>
      </c>
      <c r="D758" s="63">
        <v>38</v>
      </c>
      <c r="E758" s="190">
        <f t="shared" si="79"/>
        <v>8.8814513226350802E-5</v>
      </c>
      <c r="F758" s="184">
        <f t="shared" si="78"/>
        <v>0.99315660803350725</v>
      </c>
      <c r="H758" s="136"/>
      <c r="I758" s="136"/>
      <c r="J758" s="136"/>
      <c r="K758" s="136"/>
      <c r="BE758" s="23"/>
      <c r="BF758" s="23"/>
      <c r="BG758" s="23"/>
      <c r="BH758" s="23"/>
      <c r="BI758" s="23"/>
      <c r="BJ758" s="23"/>
    </row>
    <row r="759" spans="1:62" ht="18.75" customHeight="1">
      <c r="A759" s="155">
        <f t="shared" si="80"/>
        <v>740</v>
      </c>
      <c r="B759" s="156" t="s">
        <v>52</v>
      </c>
      <c r="C759" s="159" t="s">
        <v>1543</v>
      </c>
      <c r="D759" s="63">
        <v>38</v>
      </c>
      <c r="E759" s="190">
        <f t="shared" si="79"/>
        <v>8.8814513226350802E-5</v>
      </c>
      <c r="F759" s="184">
        <f t="shared" si="78"/>
        <v>0.99324542254673365</v>
      </c>
      <c r="H759" s="136"/>
      <c r="I759" s="136"/>
      <c r="J759" s="136"/>
      <c r="K759" s="136"/>
      <c r="BE759" s="23"/>
      <c r="BF759" s="23"/>
      <c r="BG759" s="23"/>
      <c r="BH759" s="23"/>
      <c r="BI759" s="23"/>
      <c r="BJ759" s="23"/>
    </row>
    <row r="760" spans="1:62" ht="18.75" customHeight="1">
      <c r="A760" s="155">
        <f t="shared" si="80"/>
        <v>741</v>
      </c>
      <c r="B760" s="156" t="s">
        <v>64</v>
      </c>
      <c r="C760" s="159" t="s">
        <v>850</v>
      </c>
      <c r="D760" s="63">
        <v>38</v>
      </c>
      <c r="E760" s="190">
        <f t="shared" si="79"/>
        <v>8.8814513226350802E-5</v>
      </c>
      <c r="F760" s="184">
        <f t="shared" si="78"/>
        <v>0.99333423705996005</v>
      </c>
      <c r="H760" s="136"/>
      <c r="I760" s="136"/>
      <c r="J760" s="136"/>
      <c r="K760" s="136"/>
      <c r="BE760" s="23"/>
      <c r="BF760" s="23"/>
      <c r="BG760" s="23"/>
      <c r="BH760" s="23"/>
      <c r="BI760" s="23"/>
      <c r="BJ760" s="23"/>
    </row>
    <row r="761" spans="1:62" ht="18.75" customHeight="1">
      <c r="A761" s="155">
        <f t="shared" si="80"/>
        <v>742</v>
      </c>
      <c r="B761" s="156" t="s">
        <v>61</v>
      </c>
      <c r="C761" s="159" t="s">
        <v>1705</v>
      </c>
      <c r="D761" s="63">
        <v>38</v>
      </c>
      <c r="E761" s="190">
        <f t="shared" si="79"/>
        <v>8.8814513226350802E-5</v>
      </c>
      <c r="F761" s="184">
        <f t="shared" si="78"/>
        <v>0.99342305157318644</v>
      </c>
      <c r="H761" s="136"/>
      <c r="I761" s="136"/>
      <c r="J761" s="136"/>
      <c r="K761" s="136"/>
      <c r="BE761" s="23"/>
      <c r="BF761" s="23"/>
      <c r="BG761" s="23"/>
      <c r="BH761" s="23"/>
      <c r="BI761" s="23"/>
      <c r="BJ761" s="23"/>
    </row>
    <row r="762" spans="1:62" ht="18.75" customHeight="1">
      <c r="A762" s="155">
        <f t="shared" si="80"/>
        <v>743</v>
      </c>
      <c r="B762" s="156" t="s">
        <v>52</v>
      </c>
      <c r="C762" s="159" t="s">
        <v>750</v>
      </c>
      <c r="D762" s="63">
        <v>38</v>
      </c>
      <c r="E762" s="190">
        <f t="shared" si="79"/>
        <v>8.8814513226350802E-5</v>
      </c>
      <c r="F762" s="184">
        <f t="shared" si="78"/>
        <v>0.99351186608641284</v>
      </c>
      <c r="H762" s="136"/>
      <c r="I762" s="136"/>
      <c r="J762" s="136"/>
      <c r="K762" s="136"/>
      <c r="BE762" s="23"/>
      <c r="BF762" s="23"/>
      <c r="BG762" s="23"/>
      <c r="BH762" s="23"/>
      <c r="BI762" s="23"/>
      <c r="BJ762" s="23"/>
    </row>
    <row r="763" spans="1:62" ht="18.75" customHeight="1">
      <c r="A763" s="155">
        <f t="shared" si="80"/>
        <v>744</v>
      </c>
      <c r="B763" s="156" t="s">
        <v>61</v>
      </c>
      <c r="C763" s="159" t="s">
        <v>1803</v>
      </c>
      <c r="D763" s="63">
        <v>38</v>
      </c>
      <c r="E763" s="190">
        <f t="shared" si="79"/>
        <v>8.8814513226350802E-5</v>
      </c>
      <c r="F763" s="184">
        <f t="shared" si="78"/>
        <v>0.99360068059963924</v>
      </c>
      <c r="H763" s="136"/>
      <c r="I763" s="136"/>
      <c r="J763" s="136"/>
      <c r="K763" s="136"/>
      <c r="BE763" s="23"/>
      <c r="BF763" s="23"/>
      <c r="BG763" s="23"/>
      <c r="BH763" s="23"/>
      <c r="BI763" s="23"/>
      <c r="BJ763" s="23"/>
    </row>
    <row r="764" spans="1:62" ht="18.75" customHeight="1">
      <c r="A764" s="155">
        <f t="shared" si="80"/>
        <v>745</v>
      </c>
      <c r="B764" s="156" t="s">
        <v>58</v>
      </c>
      <c r="C764" s="159" t="s">
        <v>762</v>
      </c>
      <c r="D764" s="63">
        <v>37</v>
      </c>
      <c r="E764" s="190">
        <f t="shared" si="79"/>
        <v>8.6477289194078412E-5</v>
      </c>
      <c r="F764" s="184">
        <f t="shared" si="78"/>
        <v>0.99368715788883333</v>
      </c>
      <c r="H764" s="136"/>
      <c r="I764" s="136"/>
      <c r="J764" s="136"/>
      <c r="K764" s="136"/>
      <c r="BE764" s="23"/>
      <c r="BF764" s="23"/>
      <c r="BG764" s="23"/>
      <c r="BH764" s="23"/>
      <c r="BI764" s="23"/>
      <c r="BJ764" s="23"/>
    </row>
    <row r="765" spans="1:62" ht="18.75" customHeight="1">
      <c r="A765" s="155">
        <f t="shared" si="80"/>
        <v>746</v>
      </c>
      <c r="B765" s="156" t="s">
        <v>64</v>
      </c>
      <c r="C765" s="159" t="s">
        <v>1660</v>
      </c>
      <c r="D765" s="63">
        <v>37</v>
      </c>
      <c r="E765" s="190">
        <f t="shared" si="79"/>
        <v>8.6477289194078412E-5</v>
      </c>
      <c r="F765" s="184">
        <f t="shared" si="78"/>
        <v>0.99377363517802741</v>
      </c>
      <c r="H765" s="136"/>
      <c r="I765" s="136"/>
      <c r="J765" s="136"/>
      <c r="K765" s="136"/>
      <c r="BE765" s="23"/>
      <c r="BF765" s="23"/>
      <c r="BG765" s="23"/>
      <c r="BH765" s="23"/>
      <c r="BI765" s="23"/>
      <c r="BJ765" s="23"/>
    </row>
    <row r="766" spans="1:62" ht="18.75" customHeight="1">
      <c r="A766" s="155">
        <f t="shared" si="80"/>
        <v>747</v>
      </c>
      <c r="B766" s="156" t="s">
        <v>56</v>
      </c>
      <c r="C766" s="159" t="s">
        <v>768</v>
      </c>
      <c r="D766" s="63">
        <v>37</v>
      </c>
      <c r="E766" s="190">
        <f t="shared" si="79"/>
        <v>8.6477289194078412E-5</v>
      </c>
      <c r="F766" s="184">
        <f t="shared" si="78"/>
        <v>0.9938601124672215</v>
      </c>
      <c r="H766" s="136"/>
      <c r="I766" s="136"/>
      <c r="J766" s="136"/>
      <c r="K766" s="136"/>
      <c r="BE766" s="23"/>
      <c r="BF766" s="23"/>
      <c r="BG766" s="23"/>
      <c r="BH766" s="23"/>
      <c r="BI766" s="23"/>
      <c r="BJ766" s="23"/>
    </row>
    <row r="767" spans="1:62" ht="18.75" customHeight="1">
      <c r="A767" s="155">
        <f t="shared" si="80"/>
        <v>748</v>
      </c>
      <c r="B767" s="156" t="s">
        <v>917</v>
      </c>
      <c r="C767" s="159" t="s">
        <v>801</v>
      </c>
      <c r="D767" s="63">
        <v>37</v>
      </c>
      <c r="E767" s="190">
        <f t="shared" si="79"/>
        <v>8.6477289194078412E-5</v>
      </c>
      <c r="F767" s="184">
        <f t="shared" si="78"/>
        <v>0.99394658975641559</v>
      </c>
      <c r="H767" s="136"/>
      <c r="I767" s="136"/>
      <c r="J767" s="136"/>
      <c r="K767" s="136"/>
      <c r="BE767" s="23"/>
      <c r="BF767" s="23"/>
      <c r="BG767" s="23"/>
      <c r="BH767" s="23"/>
      <c r="BI767" s="23"/>
      <c r="BJ767" s="23"/>
    </row>
    <row r="768" spans="1:62" ht="18.75" customHeight="1">
      <c r="A768" s="155">
        <f t="shared" si="80"/>
        <v>749</v>
      </c>
      <c r="B768" s="156" t="s">
        <v>72</v>
      </c>
      <c r="C768" s="159" t="s">
        <v>1554</v>
      </c>
      <c r="D768" s="63">
        <v>36</v>
      </c>
      <c r="E768" s="190">
        <f t="shared" si="79"/>
        <v>8.4140065161806022E-5</v>
      </c>
      <c r="F768" s="184">
        <f t="shared" si="78"/>
        <v>0.99403072982157736</v>
      </c>
      <c r="H768" s="136"/>
      <c r="I768" s="136"/>
      <c r="J768" s="136"/>
      <c r="K768" s="136"/>
      <c r="V768" s="23"/>
      <c r="W768" s="23"/>
      <c r="X768" s="23"/>
      <c r="Y768" s="23"/>
      <c r="Z768" s="23"/>
      <c r="AA768" s="23"/>
      <c r="BE768" s="23"/>
      <c r="BF768" s="23"/>
      <c r="BG768" s="23"/>
      <c r="BH768" s="23"/>
      <c r="BI768" s="23"/>
      <c r="BJ768" s="23"/>
    </row>
    <row r="769" spans="1:88" ht="18.75" customHeight="1">
      <c r="A769" s="155">
        <f t="shared" si="80"/>
        <v>750</v>
      </c>
      <c r="B769" s="156" t="s">
        <v>56</v>
      </c>
      <c r="C769" s="159" t="s">
        <v>845</v>
      </c>
      <c r="D769" s="63">
        <v>36</v>
      </c>
      <c r="E769" s="190">
        <f t="shared" si="79"/>
        <v>8.4140065161806022E-5</v>
      </c>
      <c r="F769" s="184">
        <f t="shared" si="78"/>
        <v>0.99411486988673914</v>
      </c>
      <c r="G769" s="23"/>
      <c r="H769" s="136"/>
      <c r="I769" s="136"/>
      <c r="J769" s="136"/>
      <c r="K769" s="136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  <c r="CE769" s="23"/>
      <c r="CF769" s="23"/>
      <c r="CG769" s="23"/>
      <c r="CH769" s="23"/>
      <c r="CI769" s="23"/>
      <c r="CJ769" s="23"/>
    </row>
    <row r="770" spans="1:88" ht="18.75" customHeight="1">
      <c r="A770" s="155">
        <f t="shared" si="80"/>
        <v>751</v>
      </c>
      <c r="B770" s="156" t="s">
        <v>61</v>
      </c>
      <c r="C770" s="159" t="s">
        <v>1605</v>
      </c>
      <c r="D770" s="63">
        <v>36</v>
      </c>
      <c r="E770" s="190">
        <f t="shared" si="79"/>
        <v>8.4140065161806022E-5</v>
      </c>
      <c r="F770" s="184">
        <f t="shared" si="78"/>
        <v>0.99419900995190091</v>
      </c>
      <c r="G770" s="23"/>
      <c r="H770" s="136"/>
      <c r="I770" s="136"/>
      <c r="J770" s="136"/>
      <c r="K770" s="136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  <c r="CE770" s="23"/>
      <c r="CF770" s="23"/>
      <c r="CG770" s="23"/>
      <c r="CH770" s="23"/>
      <c r="CI770" s="23"/>
      <c r="CJ770" s="23"/>
    </row>
    <row r="771" spans="1:88" ht="18.75" customHeight="1">
      <c r="A771" s="155">
        <f t="shared" si="80"/>
        <v>752</v>
      </c>
      <c r="B771" s="156" t="s">
        <v>58</v>
      </c>
      <c r="C771" s="159" t="s">
        <v>696</v>
      </c>
      <c r="D771" s="63">
        <v>36</v>
      </c>
      <c r="E771" s="190">
        <f t="shared" si="79"/>
        <v>8.4140065161806022E-5</v>
      </c>
      <c r="F771" s="184">
        <f t="shared" si="78"/>
        <v>0.99428315001706269</v>
      </c>
      <c r="G771" s="23"/>
      <c r="H771" s="136"/>
      <c r="I771" s="136"/>
      <c r="J771" s="136"/>
      <c r="K771" s="136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  <c r="CE771" s="23"/>
      <c r="CF771" s="23"/>
      <c r="CG771" s="23"/>
      <c r="CH771" s="23"/>
      <c r="CI771" s="23"/>
      <c r="CJ771" s="23"/>
    </row>
    <row r="772" spans="1:88" ht="18.75" customHeight="1">
      <c r="A772" s="155">
        <f t="shared" si="80"/>
        <v>753</v>
      </c>
      <c r="B772" s="156" t="s">
        <v>58</v>
      </c>
      <c r="C772" s="159" t="s">
        <v>785</v>
      </c>
      <c r="D772" s="63">
        <v>36</v>
      </c>
      <c r="E772" s="190">
        <f t="shared" si="79"/>
        <v>8.4140065161806022E-5</v>
      </c>
      <c r="F772" s="184">
        <f t="shared" si="78"/>
        <v>0.99436729008222446</v>
      </c>
      <c r="G772" s="23"/>
      <c r="H772" s="136"/>
      <c r="I772" s="136"/>
      <c r="J772" s="136"/>
      <c r="K772" s="136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  <c r="CE772" s="23"/>
      <c r="CF772" s="23"/>
      <c r="CG772" s="23"/>
      <c r="CH772" s="23"/>
      <c r="CI772" s="23"/>
      <c r="CJ772" s="23"/>
    </row>
    <row r="773" spans="1:88" ht="18.75" customHeight="1">
      <c r="A773" s="155">
        <f t="shared" si="80"/>
        <v>754</v>
      </c>
      <c r="B773" s="156" t="s">
        <v>917</v>
      </c>
      <c r="C773" s="159" t="s">
        <v>1737</v>
      </c>
      <c r="D773" s="63">
        <v>36</v>
      </c>
      <c r="E773" s="190">
        <f t="shared" si="79"/>
        <v>8.4140065161806022E-5</v>
      </c>
      <c r="F773" s="184">
        <f t="shared" si="78"/>
        <v>0.99445143014738624</v>
      </c>
      <c r="G773" s="23"/>
      <c r="H773" s="136"/>
      <c r="I773" s="136"/>
      <c r="J773" s="136"/>
      <c r="K773" s="136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  <c r="CE773" s="23"/>
      <c r="CF773" s="23"/>
      <c r="CG773" s="23"/>
      <c r="CH773" s="23"/>
      <c r="CI773" s="23"/>
      <c r="CJ773" s="23"/>
    </row>
    <row r="774" spans="1:88" ht="18.75" customHeight="1">
      <c r="A774" s="155">
        <f t="shared" si="80"/>
        <v>755</v>
      </c>
      <c r="B774" s="156" t="s">
        <v>64</v>
      </c>
      <c r="C774" s="159" t="s">
        <v>710</v>
      </c>
      <c r="D774" s="63">
        <v>35</v>
      </c>
      <c r="E774" s="190">
        <f t="shared" si="79"/>
        <v>8.1802841129533633E-5</v>
      </c>
      <c r="F774" s="184">
        <f t="shared" ref="F774:F837" si="81">F773+E774</f>
        <v>0.99453323298851581</v>
      </c>
      <c r="G774" s="23"/>
      <c r="H774" s="136"/>
      <c r="I774" s="136"/>
      <c r="J774" s="136"/>
      <c r="K774" s="136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  <c r="CE774" s="23"/>
      <c r="CF774" s="23"/>
      <c r="CG774" s="23"/>
      <c r="CH774" s="23"/>
      <c r="CI774" s="23"/>
      <c r="CJ774" s="23"/>
    </row>
    <row r="775" spans="1:88" ht="18.75" customHeight="1">
      <c r="A775" s="155">
        <f t="shared" si="80"/>
        <v>756</v>
      </c>
      <c r="B775" s="156" t="s">
        <v>61</v>
      </c>
      <c r="C775" s="159" t="s">
        <v>873</v>
      </c>
      <c r="D775" s="63">
        <v>35</v>
      </c>
      <c r="E775" s="190">
        <f t="shared" si="79"/>
        <v>8.1802841129533633E-5</v>
      </c>
      <c r="F775" s="184">
        <f t="shared" si="81"/>
        <v>0.99461503582964539</v>
      </c>
      <c r="G775" s="23"/>
      <c r="H775" s="136"/>
      <c r="I775" s="136"/>
      <c r="J775" s="136"/>
      <c r="K775" s="136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  <c r="CE775" s="23"/>
      <c r="CF775" s="23"/>
      <c r="CG775" s="23"/>
      <c r="CH775" s="23"/>
      <c r="CI775" s="23"/>
      <c r="CJ775" s="23"/>
    </row>
    <row r="776" spans="1:88" ht="18.75" customHeight="1">
      <c r="A776" s="155">
        <f t="shared" si="80"/>
        <v>757</v>
      </c>
      <c r="B776" s="156" t="s">
        <v>58</v>
      </c>
      <c r="C776" s="159" t="s">
        <v>800</v>
      </c>
      <c r="D776" s="63">
        <v>35</v>
      </c>
      <c r="E776" s="190">
        <f t="shared" si="79"/>
        <v>8.1802841129533633E-5</v>
      </c>
      <c r="F776" s="184">
        <f t="shared" si="81"/>
        <v>0.99469683867077496</v>
      </c>
      <c r="G776" s="23"/>
      <c r="H776" s="136"/>
      <c r="I776" s="136"/>
      <c r="J776" s="136"/>
      <c r="K776" s="136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  <c r="CE776" s="23"/>
      <c r="CF776" s="23"/>
      <c r="CG776" s="23"/>
      <c r="CH776" s="23"/>
      <c r="CI776" s="23"/>
      <c r="CJ776" s="23"/>
    </row>
    <row r="777" spans="1:88" ht="18.75" customHeight="1">
      <c r="A777" s="155">
        <f t="shared" si="80"/>
        <v>758</v>
      </c>
      <c r="B777" s="156" t="s">
        <v>61</v>
      </c>
      <c r="C777" s="159" t="s">
        <v>1788</v>
      </c>
      <c r="D777" s="63">
        <v>35</v>
      </c>
      <c r="E777" s="190">
        <f t="shared" si="79"/>
        <v>8.1802841129533633E-5</v>
      </c>
      <c r="F777" s="184">
        <f t="shared" si="81"/>
        <v>0.99477864151190454</v>
      </c>
      <c r="G777" s="23"/>
      <c r="H777" s="37"/>
      <c r="I777" s="37"/>
      <c r="J777" s="37"/>
      <c r="K777" s="37"/>
      <c r="L777" s="44"/>
      <c r="M777" s="44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  <c r="CE777" s="23"/>
      <c r="CF777" s="23"/>
      <c r="CG777" s="23"/>
      <c r="CH777" s="23"/>
      <c r="CI777" s="23"/>
      <c r="CJ777" s="23"/>
    </row>
    <row r="778" spans="1:88" ht="18.75" customHeight="1">
      <c r="A778" s="155">
        <f t="shared" si="80"/>
        <v>759</v>
      </c>
      <c r="B778" s="156" t="s">
        <v>58</v>
      </c>
      <c r="C778" s="159" t="s">
        <v>1519</v>
      </c>
      <c r="D778" s="63">
        <v>34</v>
      </c>
      <c r="E778" s="190">
        <f t="shared" si="79"/>
        <v>7.9465617097261243E-5</v>
      </c>
      <c r="F778" s="184">
        <f t="shared" si="81"/>
        <v>0.9948581071290018</v>
      </c>
      <c r="G778" s="23"/>
      <c r="H778" s="37"/>
      <c r="I778" s="37"/>
      <c r="J778" s="37"/>
      <c r="K778" s="37"/>
      <c r="L778" s="44"/>
      <c r="M778" s="44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  <c r="CE778" s="23"/>
      <c r="CF778" s="23"/>
      <c r="CG778" s="23"/>
      <c r="CH778" s="23"/>
      <c r="CI778" s="23"/>
      <c r="CJ778" s="23"/>
    </row>
    <row r="779" spans="1:88" ht="18.75" customHeight="1">
      <c r="A779" s="155">
        <f t="shared" si="80"/>
        <v>760</v>
      </c>
      <c r="B779" s="156" t="s">
        <v>64</v>
      </c>
      <c r="C779" s="159" t="s">
        <v>1546</v>
      </c>
      <c r="D779" s="63">
        <v>34</v>
      </c>
      <c r="E779" s="190">
        <f t="shared" si="79"/>
        <v>7.9465617097261243E-5</v>
      </c>
      <c r="F779" s="184">
        <f t="shared" si="81"/>
        <v>0.99493757274609906</v>
      </c>
      <c r="G779" s="23"/>
      <c r="H779" s="37"/>
      <c r="I779" s="37"/>
      <c r="J779" s="37"/>
      <c r="K779" s="37"/>
      <c r="L779" s="44"/>
      <c r="M779" s="44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  <c r="CE779" s="23"/>
      <c r="CF779" s="23"/>
      <c r="CG779" s="23"/>
      <c r="CH779" s="23"/>
      <c r="CI779" s="23"/>
      <c r="CJ779" s="23"/>
    </row>
    <row r="780" spans="1:88" ht="18.75" customHeight="1">
      <c r="A780" s="155">
        <f t="shared" si="80"/>
        <v>761</v>
      </c>
      <c r="B780" s="156" t="s">
        <v>72</v>
      </c>
      <c r="C780" s="159" t="s">
        <v>780</v>
      </c>
      <c r="D780" s="63">
        <v>34</v>
      </c>
      <c r="E780" s="190">
        <f t="shared" si="79"/>
        <v>7.9465617097261243E-5</v>
      </c>
      <c r="F780" s="184">
        <f t="shared" si="81"/>
        <v>0.99501703836319633</v>
      </c>
      <c r="G780" s="23"/>
      <c r="H780" s="37"/>
      <c r="I780" s="37"/>
      <c r="J780" s="37"/>
      <c r="K780" s="37"/>
      <c r="L780" s="44"/>
      <c r="M780" s="44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  <c r="CE780" s="23"/>
      <c r="CF780" s="23"/>
      <c r="CG780" s="23"/>
      <c r="CH780" s="23"/>
      <c r="CI780" s="23"/>
      <c r="CJ780" s="23"/>
    </row>
    <row r="781" spans="1:88" ht="18.75" customHeight="1">
      <c r="A781" s="155">
        <f t="shared" si="80"/>
        <v>762</v>
      </c>
      <c r="B781" s="156" t="s">
        <v>64</v>
      </c>
      <c r="C781" s="159" t="s">
        <v>1631</v>
      </c>
      <c r="D781" s="63">
        <v>34</v>
      </c>
      <c r="E781" s="190">
        <f t="shared" si="79"/>
        <v>7.9465617097261243E-5</v>
      </c>
      <c r="F781" s="184">
        <f t="shared" si="81"/>
        <v>0.99509650398029359</v>
      </c>
      <c r="G781" s="23"/>
      <c r="H781" s="37"/>
      <c r="I781" s="37"/>
      <c r="J781" s="37"/>
      <c r="K781" s="37"/>
      <c r="L781" s="44"/>
      <c r="M781" s="44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  <c r="CE781" s="23"/>
      <c r="CF781" s="23"/>
      <c r="CG781" s="23"/>
      <c r="CH781" s="23"/>
      <c r="CI781" s="23"/>
      <c r="CJ781" s="23"/>
    </row>
    <row r="782" spans="1:88" ht="18.75" customHeight="1">
      <c r="A782" s="155">
        <f t="shared" si="80"/>
        <v>763</v>
      </c>
      <c r="B782" s="156" t="s">
        <v>72</v>
      </c>
      <c r="C782" s="159" t="s">
        <v>866</v>
      </c>
      <c r="D782" s="63">
        <v>33</v>
      </c>
      <c r="E782" s="190">
        <f t="shared" si="79"/>
        <v>7.7128393064988853E-5</v>
      </c>
      <c r="F782" s="184">
        <f t="shared" si="81"/>
        <v>0.99517363237335854</v>
      </c>
      <c r="G782" s="23"/>
      <c r="H782" s="37"/>
      <c r="I782" s="37"/>
      <c r="J782" s="37"/>
      <c r="K782" s="37"/>
      <c r="L782" s="44"/>
      <c r="M782" s="44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  <c r="CE782" s="23"/>
      <c r="CF782" s="23"/>
      <c r="CG782" s="23"/>
      <c r="CH782" s="23"/>
      <c r="CI782" s="23"/>
      <c r="CJ782" s="23"/>
    </row>
    <row r="783" spans="1:88" ht="18.75" customHeight="1">
      <c r="A783" s="155">
        <f t="shared" si="80"/>
        <v>764</v>
      </c>
      <c r="B783" s="156" t="s">
        <v>61</v>
      </c>
      <c r="C783" s="159" t="s">
        <v>869</v>
      </c>
      <c r="D783" s="63">
        <v>33</v>
      </c>
      <c r="E783" s="190">
        <f t="shared" si="79"/>
        <v>7.7128393064988853E-5</v>
      </c>
      <c r="F783" s="184">
        <f t="shared" si="81"/>
        <v>0.99525076076642349</v>
      </c>
      <c r="G783" s="23"/>
      <c r="H783" s="37"/>
      <c r="I783" s="37"/>
      <c r="J783" s="37"/>
      <c r="K783" s="37"/>
      <c r="L783" s="44"/>
      <c r="M783" s="44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  <c r="CE783" s="23"/>
      <c r="CF783" s="23"/>
      <c r="CG783" s="23"/>
      <c r="CH783" s="23"/>
      <c r="CI783" s="23"/>
      <c r="CJ783" s="23"/>
    </row>
    <row r="784" spans="1:88" ht="18.75" customHeight="1">
      <c r="A784" s="155">
        <f t="shared" si="80"/>
        <v>765</v>
      </c>
      <c r="B784" s="156" t="s">
        <v>64</v>
      </c>
      <c r="C784" s="159" t="s">
        <v>1622</v>
      </c>
      <c r="D784" s="63">
        <v>33</v>
      </c>
      <c r="E784" s="190">
        <f t="shared" si="79"/>
        <v>7.7128393064988853E-5</v>
      </c>
      <c r="F784" s="184">
        <f t="shared" si="81"/>
        <v>0.99532788915948844</v>
      </c>
      <c r="G784" s="23"/>
      <c r="H784" s="37"/>
      <c r="I784" s="37"/>
      <c r="J784" s="37"/>
      <c r="K784" s="37"/>
      <c r="L784" s="44"/>
      <c r="M784" s="44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  <c r="CE784" s="23"/>
      <c r="CF784" s="23"/>
      <c r="CG784" s="23"/>
      <c r="CH784" s="23"/>
      <c r="CI784" s="23"/>
      <c r="CJ784" s="23"/>
    </row>
    <row r="785" spans="1:88" ht="18.75" customHeight="1">
      <c r="A785" s="155">
        <f t="shared" si="80"/>
        <v>766</v>
      </c>
      <c r="B785" s="156" t="s">
        <v>64</v>
      </c>
      <c r="C785" s="159" t="s">
        <v>1637</v>
      </c>
      <c r="D785" s="63">
        <v>33</v>
      </c>
      <c r="E785" s="190">
        <f t="shared" si="79"/>
        <v>7.7128393064988853E-5</v>
      </c>
      <c r="F785" s="184">
        <f t="shared" si="81"/>
        <v>0.99540501755255339</v>
      </c>
      <c r="G785" s="23"/>
      <c r="H785" s="37"/>
      <c r="I785" s="37"/>
      <c r="J785" s="37"/>
      <c r="K785" s="37"/>
      <c r="L785" s="44"/>
      <c r="M785" s="44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  <c r="CE785" s="23"/>
      <c r="CF785" s="23"/>
      <c r="CG785" s="23"/>
      <c r="CH785" s="23"/>
      <c r="CI785" s="23"/>
      <c r="CJ785" s="23"/>
    </row>
    <row r="786" spans="1:88" ht="18.75" customHeight="1">
      <c r="A786" s="155">
        <f t="shared" si="80"/>
        <v>767</v>
      </c>
      <c r="B786" s="156" t="s">
        <v>64</v>
      </c>
      <c r="C786" s="159" t="s">
        <v>749</v>
      </c>
      <c r="D786" s="63">
        <v>33</v>
      </c>
      <c r="E786" s="190">
        <f t="shared" si="79"/>
        <v>7.7128393064988853E-5</v>
      </c>
      <c r="F786" s="184">
        <f t="shared" si="81"/>
        <v>0.99548214594561835</v>
      </c>
      <c r="G786" s="23"/>
      <c r="H786" s="37"/>
      <c r="I786" s="37"/>
      <c r="J786" s="37"/>
      <c r="K786" s="37"/>
      <c r="L786" s="44"/>
      <c r="M786" s="44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  <c r="CE786" s="23"/>
      <c r="CF786" s="23"/>
      <c r="CG786" s="23"/>
      <c r="CH786" s="23"/>
      <c r="CI786" s="23"/>
      <c r="CJ786" s="23"/>
    </row>
    <row r="787" spans="1:88" ht="18.75" customHeight="1">
      <c r="A787" s="155">
        <f t="shared" si="80"/>
        <v>768</v>
      </c>
      <c r="B787" s="156" t="s">
        <v>56</v>
      </c>
      <c r="C787" s="159" t="s">
        <v>854</v>
      </c>
      <c r="D787" s="63">
        <v>32</v>
      </c>
      <c r="E787" s="190">
        <f t="shared" si="79"/>
        <v>7.4791169032716463E-5</v>
      </c>
      <c r="F787" s="184">
        <f t="shared" si="81"/>
        <v>0.9955569371146511</v>
      </c>
      <c r="G787" s="23"/>
      <c r="H787" s="37"/>
      <c r="I787" s="37"/>
      <c r="J787" s="37"/>
      <c r="K787" s="37"/>
      <c r="L787" s="44"/>
      <c r="M787" s="44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  <c r="CE787" s="23"/>
      <c r="CF787" s="23"/>
      <c r="CG787" s="23"/>
      <c r="CH787" s="23"/>
      <c r="CI787" s="23"/>
      <c r="CJ787" s="23"/>
    </row>
    <row r="788" spans="1:88" ht="18.75" customHeight="1">
      <c r="A788" s="155">
        <f t="shared" si="80"/>
        <v>769</v>
      </c>
      <c r="B788" s="156" t="s">
        <v>58</v>
      </c>
      <c r="C788" s="159" t="s">
        <v>1539</v>
      </c>
      <c r="D788" s="63">
        <v>32</v>
      </c>
      <c r="E788" s="190">
        <f t="shared" ref="E788:E851" si="82">D788/$D$873</f>
        <v>7.4791169032716463E-5</v>
      </c>
      <c r="F788" s="184">
        <f t="shared" si="81"/>
        <v>0.99563172828368385</v>
      </c>
      <c r="G788" s="23"/>
      <c r="H788" s="37"/>
      <c r="I788" s="37"/>
      <c r="J788" s="37"/>
      <c r="K788" s="37"/>
      <c r="L788" s="44"/>
      <c r="M788" s="44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  <c r="CE788" s="23"/>
      <c r="CF788" s="23"/>
      <c r="CG788" s="23"/>
      <c r="CH788" s="23"/>
      <c r="CI788" s="23"/>
      <c r="CJ788" s="23"/>
    </row>
    <row r="789" spans="1:88" ht="18.75" customHeight="1">
      <c r="A789" s="155">
        <f t="shared" ref="A789:A852" si="83">A788+1</f>
        <v>770</v>
      </c>
      <c r="B789" s="156" t="s">
        <v>52</v>
      </c>
      <c r="C789" s="159" t="s">
        <v>880</v>
      </c>
      <c r="D789" s="63">
        <v>32</v>
      </c>
      <c r="E789" s="190">
        <f t="shared" si="82"/>
        <v>7.4791169032716463E-5</v>
      </c>
      <c r="F789" s="184">
        <f t="shared" si="81"/>
        <v>0.9957065194527166</v>
      </c>
      <c r="G789" s="23"/>
      <c r="H789" s="37"/>
      <c r="I789" s="37"/>
      <c r="J789" s="37"/>
      <c r="K789" s="37"/>
      <c r="L789" s="44"/>
      <c r="M789" s="44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  <c r="CE789" s="23"/>
      <c r="CF789" s="23"/>
      <c r="CG789" s="23"/>
      <c r="CH789" s="23"/>
      <c r="CI789" s="23"/>
      <c r="CJ789" s="23"/>
    </row>
    <row r="790" spans="1:88" ht="18.75" customHeight="1">
      <c r="A790" s="155">
        <f t="shared" si="83"/>
        <v>771</v>
      </c>
      <c r="B790" s="156" t="s">
        <v>64</v>
      </c>
      <c r="C790" s="159" t="s">
        <v>1733</v>
      </c>
      <c r="D790" s="63">
        <v>32</v>
      </c>
      <c r="E790" s="190">
        <f t="shared" si="82"/>
        <v>7.4791169032716463E-5</v>
      </c>
      <c r="F790" s="184">
        <f t="shared" si="81"/>
        <v>0.99578131062174935</v>
      </c>
      <c r="G790" s="23"/>
      <c r="H790" s="37"/>
      <c r="I790" s="37"/>
      <c r="J790" s="37"/>
      <c r="K790" s="37"/>
      <c r="L790" s="44"/>
      <c r="M790" s="44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  <c r="CE790" s="23"/>
      <c r="CF790" s="23"/>
      <c r="CG790" s="23"/>
      <c r="CH790" s="23"/>
      <c r="CI790" s="23"/>
      <c r="CJ790" s="23"/>
    </row>
    <row r="791" spans="1:88" ht="18.75" customHeight="1">
      <c r="A791" s="155">
        <f t="shared" si="83"/>
        <v>772</v>
      </c>
      <c r="B791" s="156" t="s">
        <v>64</v>
      </c>
      <c r="C791" s="159" t="s">
        <v>1761</v>
      </c>
      <c r="D791" s="63">
        <v>32</v>
      </c>
      <c r="E791" s="190">
        <f t="shared" si="82"/>
        <v>7.4791169032716463E-5</v>
      </c>
      <c r="F791" s="184">
        <f t="shared" si="81"/>
        <v>0.9958561017907821</v>
      </c>
      <c r="G791" s="23"/>
      <c r="H791" s="37"/>
      <c r="I791" s="37"/>
      <c r="J791" s="37"/>
      <c r="K791" s="37"/>
      <c r="L791" s="44"/>
      <c r="M791" s="44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  <c r="CE791" s="23"/>
      <c r="CF791" s="23"/>
      <c r="CG791" s="23"/>
      <c r="CH791" s="23"/>
      <c r="CI791" s="23"/>
      <c r="CJ791" s="23"/>
    </row>
    <row r="792" spans="1:88" ht="18.75" customHeight="1">
      <c r="A792" s="155">
        <f t="shared" si="83"/>
        <v>773</v>
      </c>
      <c r="B792" s="156" t="s">
        <v>58</v>
      </c>
      <c r="C792" s="159" t="s">
        <v>1771</v>
      </c>
      <c r="D792" s="63">
        <v>32</v>
      </c>
      <c r="E792" s="190">
        <f t="shared" si="82"/>
        <v>7.4791169032716463E-5</v>
      </c>
      <c r="F792" s="184">
        <f t="shared" si="81"/>
        <v>0.99593089295981485</v>
      </c>
      <c r="G792" s="23"/>
      <c r="H792" s="37"/>
      <c r="I792" s="37"/>
      <c r="J792" s="37"/>
      <c r="K792" s="37"/>
      <c r="L792" s="44"/>
      <c r="M792" s="44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  <c r="CE792" s="23"/>
      <c r="CF792" s="23"/>
      <c r="CG792" s="23"/>
      <c r="CH792" s="23"/>
      <c r="CI792" s="23"/>
      <c r="CJ792" s="23"/>
    </row>
    <row r="793" spans="1:88" ht="18.75" customHeight="1">
      <c r="A793" s="155">
        <f t="shared" si="83"/>
        <v>774</v>
      </c>
      <c r="B793" s="156" t="s">
        <v>52</v>
      </c>
      <c r="C793" s="159" t="s">
        <v>828</v>
      </c>
      <c r="D793" s="63">
        <v>31</v>
      </c>
      <c r="E793" s="190">
        <f t="shared" si="82"/>
        <v>7.2453945000444073E-5</v>
      </c>
      <c r="F793" s="184">
        <f t="shared" si="81"/>
        <v>0.99600334690481529</v>
      </c>
      <c r="G793" s="23"/>
      <c r="H793" s="37"/>
      <c r="I793" s="37"/>
      <c r="J793" s="37"/>
      <c r="K793" s="37"/>
      <c r="L793" s="44"/>
      <c r="M793" s="44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  <c r="CE793" s="23"/>
      <c r="CF793" s="23"/>
      <c r="CG793" s="23"/>
      <c r="CH793" s="23"/>
      <c r="CI793" s="23"/>
      <c r="CJ793" s="23"/>
    </row>
    <row r="794" spans="1:88" ht="18.75" customHeight="1">
      <c r="A794" s="155">
        <f t="shared" si="83"/>
        <v>775</v>
      </c>
      <c r="B794" s="156" t="s">
        <v>58</v>
      </c>
      <c r="C794" s="159" t="s">
        <v>829</v>
      </c>
      <c r="D794" s="63">
        <v>31</v>
      </c>
      <c r="E794" s="190">
        <f t="shared" si="82"/>
        <v>7.2453945000444073E-5</v>
      </c>
      <c r="F794" s="184">
        <f t="shared" si="81"/>
        <v>0.99607580084981573</v>
      </c>
      <c r="G794" s="23"/>
      <c r="H794" s="136"/>
      <c r="I794" s="136"/>
      <c r="J794" s="136"/>
      <c r="K794" s="136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  <c r="CE794" s="23"/>
      <c r="CF794" s="23"/>
      <c r="CG794" s="23"/>
      <c r="CH794" s="23"/>
      <c r="CI794" s="23"/>
      <c r="CJ794" s="23"/>
    </row>
    <row r="795" spans="1:88" ht="18.75" customHeight="1">
      <c r="A795" s="155">
        <f t="shared" si="83"/>
        <v>776</v>
      </c>
      <c r="B795" s="156" t="s">
        <v>58</v>
      </c>
      <c r="C795" s="159" t="s">
        <v>767</v>
      </c>
      <c r="D795" s="63">
        <v>31</v>
      </c>
      <c r="E795" s="190">
        <f t="shared" si="82"/>
        <v>7.2453945000444073E-5</v>
      </c>
      <c r="F795" s="184">
        <f t="shared" si="81"/>
        <v>0.99614825479481617</v>
      </c>
      <c r="G795" s="23"/>
      <c r="H795" s="136"/>
      <c r="I795" s="136"/>
      <c r="J795" s="136"/>
      <c r="K795" s="136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  <c r="CE795" s="23"/>
      <c r="CF795" s="23"/>
      <c r="CG795" s="23"/>
      <c r="CH795" s="23"/>
      <c r="CI795" s="23"/>
      <c r="CJ795" s="23"/>
    </row>
    <row r="796" spans="1:88" ht="18.75" customHeight="1">
      <c r="A796" s="155">
        <f t="shared" si="83"/>
        <v>777</v>
      </c>
      <c r="B796" s="156" t="s">
        <v>61</v>
      </c>
      <c r="C796" s="159" t="s">
        <v>1684</v>
      </c>
      <c r="D796" s="63">
        <v>31</v>
      </c>
      <c r="E796" s="190">
        <f t="shared" si="82"/>
        <v>7.2453945000444073E-5</v>
      </c>
      <c r="F796" s="184">
        <f t="shared" si="81"/>
        <v>0.99622070873981661</v>
      </c>
      <c r="G796" s="23"/>
      <c r="H796" s="136"/>
      <c r="I796" s="136"/>
      <c r="J796" s="136"/>
      <c r="K796" s="136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  <c r="CE796" s="23"/>
      <c r="CF796" s="23"/>
      <c r="CG796" s="23"/>
      <c r="CH796" s="23"/>
      <c r="CI796" s="23"/>
      <c r="CJ796" s="23"/>
    </row>
    <row r="797" spans="1:88" ht="18.75" customHeight="1">
      <c r="A797" s="155">
        <f t="shared" si="83"/>
        <v>778</v>
      </c>
      <c r="B797" s="156" t="s">
        <v>64</v>
      </c>
      <c r="C797" s="159" t="s">
        <v>795</v>
      </c>
      <c r="D797" s="63">
        <v>31</v>
      </c>
      <c r="E797" s="190">
        <f t="shared" si="82"/>
        <v>7.2453945000444073E-5</v>
      </c>
      <c r="F797" s="184">
        <f t="shared" si="81"/>
        <v>0.99629316268481705</v>
      </c>
      <c r="G797" s="23"/>
      <c r="H797" s="136"/>
      <c r="I797" s="136"/>
      <c r="J797" s="136"/>
      <c r="K797" s="136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  <c r="CE797" s="23"/>
      <c r="CF797" s="23"/>
      <c r="CG797" s="23"/>
      <c r="CH797" s="23"/>
      <c r="CI797" s="23"/>
      <c r="CJ797" s="23"/>
    </row>
    <row r="798" spans="1:88" ht="18.75" customHeight="1">
      <c r="A798" s="155">
        <f t="shared" si="83"/>
        <v>779</v>
      </c>
      <c r="B798" s="156" t="s">
        <v>61</v>
      </c>
      <c r="C798" s="159" t="s">
        <v>1741</v>
      </c>
      <c r="D798" s="63">
        <v>30</v>
      </c>
      <c r="E798" s="190">
        <f t="shared" si="82"/>
        <v>7.0116720968171683E-5</v>
      </c>
      <c r="F798" s="184">
        <f t="shared" si="81"/>
        <v>0.99636327940578517</v>
      </c>
      <c r="G798" s="23"/>
      <c r="H798" s="37"/>
      <c r="I798" s="37"/>
      <c r="J798" s="37"/>
      <c r="K798" s="37"/>
      <c r="L798" s="44"/>
      <c r="M798" s="44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  <c r="CE798" s="23"/>
      <c r="CF798" s="23"/>
      <c r="CG798" s="23"/>
      <c r="CH798" s="23"/>
      <c r="CI798" s="23"/>
      <c r="CJ798" s="23"/>
    </row>
    <row r="799" spans="1:88" ht="18.75" customHeight="1">
      <c r="A799" s="155">
        <f t="shared" si="83"/>
        <v>780</v>
      </c>
      <c r="B799" s="156" t="s">
        <v>58</v>
      </c>
      <c r="C799" s="159" t="s">
        <v>1762</v>
      </c>
      <c r="D799" s="63">
        <v>30</v>
      </c>
      <c r="E799" s="190">
        <f t="shared" si="82"/>
        <v>7.0116720968171683E-5</v>
      </c>
      <c r="F799" s="184">
        <f t="shared" si="81"/>
        <v>0.9964333961267533</v>
      </c>
      <c r="G799" s="23"/>
      <c r="H799" s="37"/>
      <c r="I799" s="37"/>
      <c r="J799" s="37"/>
      <c r="K799" s="37"/>
      <c r="L799" s="44"/>
      <c r="M799" s="44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  <c r="CE799" s="23"/>
      <c r="CF799" s="23"/>
      <c r="CG799" s="23"/>
      <c r="CH799" s="23"/>
      <c r="CI799" s="23"/>
      <c r="CJ799" s="23"/>
    </row>
    <row r="800" spans="1:88" ht="18.75" customHeight="1">
      <c r="A800" s="155">
        <f t="shared" si="83"/>
        <v>781</v>
      </c>
      <c r="B800" s="156" t="s">
        <v>52</v>
      </c>
      <c r="C800" s="159" t="s">
        <v>1655</v>
      </c>
      <c r="D800" s="63">
        <v>29</v>
      </c>
      <c r="E800" s="190">
        <f t="shared" si="82"/>
        <v>6.7779496935899293E-5</v>
      </c>
      <c r="F800" s="184">
        <f t="shared" si="81"/>
        <v>0.99650117562368923</v>
      </c>
      <c r="G800" s="23"/>
      <c r="H800" s="37"/>
      <c r="I800" s="37"/>
      <c r="J800" s="37"/>
      <c r="K800" s="37"/>
      <c r="L800" s="44"/>
      <c r="M800" s="44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  <c r="CJ800" s="23"/>
    </row>
    <row r="801" spans="1:88" ht="18.75" customHeight="1">
      <c r="A801" s="155">
        <f t="shared" si="83"/>
        <v>782</v>
      </c>
      <c r="B801" s="156" t="s">
        <v>52</v>
      </c>
      <c r="C801" s="159" t="s">
        <v>1664</v>
      </c>
      <c r="D801" s="63">
        <v>29</v>
      </c>
      <c r="E801" s="190">
        <f t="shared" si="82"/>
        <v>6.7779496935899293E-5</v>
      </c>
      <c r="F801" s="184">
        <f t="shared" si="81"/>
        <v>0.99656895512062516</v>
      </c>
      <c r="G801" s="23"/>
      <c r="H801" s="37"/>
      <c r="I801" s="37"/>
      <c r="J801" s="37"/>
      <c r="K801" s="37"/>
      <c r="L801" s="44"/>
      <c r="M801" s="44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  <c r="CE801" s="23"/>
      <c r="CF801" s="23"/>
      <c r="CG801" s="23"/>
      <c r="CH801" s="23"/>
      <c r="CI801" s="23"/>
      <c r="CJ801" s="23"/>
    </row>
    <row r="802" spans="1:88" ht="18.75" customHeight="1">
      <c r="A802" s="155">
        <f t="shared" si="83"/>
        <v>783</v>
      </c>
      <c r="B802" s="156" t="s">
        <v>72</v>
      </c>
      <c r="C802" s="159" t="s">
        <v>871</v>
      </c>
      <c r="D802" s="63">
        <v>29</v>
      </c>
      <c r="E802" s="190">
        <f t="shared" si="82"/>
        <v>6.7779496935899293E-5</v>
      </c>
      <c r="F802" s="184">
        <f t="shared" si="81"/>
        <v>0.99663673461756108</v>
      </c>
      <c r="G802" s="23"/>
      <c r="H802" s="37"/>
      <c r="I802" s="37"/>
      <c r="J802" s="37"/>
      <c r="K802" s="37"/>
      <c r="L802" s="44"/>
      <c r="M802" s="44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  <c r="CE802" s="23"/>
      <c r="CF802" s="23"/>
      <c r="CG802" s="23"/>
      <c r="CH802" s="23"/>
      <c r="CI802" s="23"/>
      <c r="CJ802" s="23"/>
    </row>
    <row r="803" spans="1:88" ht="18.75" customHeight="1">
      <c r="A803" s="155">
        <f t="shared" si="83"/>
        <v>784</v>
      </c>
      <c r="B803" s="156" t="s">
        <v>64</v>
      </c>
      <c r="C803" s="159" t="s">
        <v>817</v>
      </c>
      <c r="D803" s="63">
        <v>29</v>
      </c>
      <c r="E803" s="190">
        <f t="shared" si="82"/>
        <v>6.7779496935899293E-5</v>
      </c>
      <c r="F803" s="184">
        <f t="shared" si="81"/>
        <v>0.99670451411449701</v>
      </c>
      <c r="G803" s="23"/>
      <c r="H803" s="37"/>
      <c r="I803" s="37"/>
      <c r="J803" s="37"/>
      <c r="K803" s="37"/>
      <c r="L803" s="44"/>
      <c r="M803" s="44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  <c r="CE803" s="23"/>
      <c r="CF803" s="23"/>
      <c r="CG803" s="23"/>
      <c r="CH803" s="23"/>
      <c r="CI803" s="23"/>
      <c r="CJ803" s="23"/>
    </row>
    <row r="804" spans="1:88" ht="18.75" customHeight="1">
      <c r="A804" s="155">
        <f t="shared" si="83"/>
        <v>785</v>
      </c>
      <c r="B804" s="156" t="s">
        <v>58</v>
      </c>
      <c r="C804" s="159" t="s">
        <v>1507</v>
      </c>
      <c r="D804" s="63">
        <v>28</v>
      </c>
      <c r="E804" s="190">
        <f t="shared" si="82"/>
        <v>6.5442272903626903E-5</v>
      </c>
      <c r="F804" s="184">
        <f t="shared" si="81"/>
        <v>0.99676995638740062</v>
      </c>
      <c r="G804" s="23"/>
      <c r="H804" s="37"/>
      <c r="I804" s="37"/>
      <c r="J804" s="37"/>
      <c r="K804" s="37"/>
      <c r="L804" s="44"/>
      <c r="M804" s="44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  <c r="CE804" s="23"/>
      <c r="CF804" s="23"/>
      <c r="CG804" s="23"/>
      <c r="CH804" s="23"/>
      <c r="CI804" s="23"/>
      <c r="CJ804" s="23"/>
    </row>
    <row r="805" spans="1:88" ht="18.75" customHeight="1">
      <c r="A805" s="155">
        <f t="shared" si="83"/>
        <v>786</v>
      </c>
      <c r="B805" s="156" t="s">
        <v>64</v>
      </c>
      <c r="C805" s="159" t="s">
        <v>842</v>
      </c>
      <c r="D805" s="63">
        <v>28</v>
      </c>
      <c r="E805" s="190">
        <f t="shared" si="82"/>
        <v>6.5442272903626903E-5</v>
      </c>
      <c r="F805" s="184">
        <f t="shared" si="81"/>
        <v>0.99683539866030424</v>
      </c>
      <c r="G805" s="23"/>
      <c r="H805" s="37"/>
      <c r="I805" s="37"/>
      <c r="J805" s="37"/>
      <c r="K805" s="37"/>
      <c r="L805" s="44"/>
      <c r="M805" s="44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  <c r="CE805" s="23"/>
      <c r="CF805" s="23"/>
      <c r="CG805" s="23"/>
      <c r="CH805" s="23"/>
      <c r="CI805" s="23"/>
      <c r="CJ805" s="23"/>
    </row>
    <row r="806" spans="1:88" ht="18.75" customHeight="1">
      <c r="A806" s="155">
        <f t="shared" si="83"/>
        <v>787</v>
      </c>
      <c r="B806" s="156" t="s">
        <v>72</v>
      </c>
      <c r="C806" s="159" t="s">
        <v>1545</v>
      </c>
      <c r="D806" s="63">
        <v>28</v>
      </c>
      <c r="E806" s="190">
        <f t="shared" si="82"/>
        <v>6.5442272903626903E-5</v>
      </c>
      <c r="F806" s="184">
        <f t="shared" si="81"/>
        <v>0.99690084093320785</v>
      </c>
      <c r="G806" s="23"/>
      <c r="H806" s="37"/>
      <c r="I806" s="37"/>
      <c r="J806" s="37"/>
      <c r="K806" s="37"/>
      <c r="L806" s="44"/>
      <c r="M806" s="44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  <c r="CE806" s="23"/>
      <c r="CF806" s="23"/>
      <c r="CG806" s="23"/>
      <c r="CH806" s="23"/>
      <c r="CI806" s="23"/>
      <c r="CJ806" s="23"/>
    </row>
    <row r="807" spans="1:88" ht="18.75" customHeight="1">
      <c r="A807" s="155">
        <f t="shared" si="83"/>
        <v>788</v>
      </c>
      <c r="B807" s="156" t="s">
        <v>61</v>
      </c>
      <c r="C807" s="159" t="s">
        <v>735</v>
      </c>
      <c r="D807" s="63">
        <v>27</v>
      </c>
      <c r="E807" s="190">
        <f t="shared" si="82"/>
        <v>6.3105048871354513E-5</v>
      </c>
      <c r="F807" s="184">
        <f t="shared" si="81"/>
        <v>0.99696394598207916</v>
      </c>
      <c r="G807" s="23"/>
      <c r="H807" s="37"/>
      <c r="I807" s="37"/>
      <c r="J807" s="37"/>
      <c r="K807" s="37"/>
      <c r="L807" s="44"/>
      <c r="M807" s="44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  <c r="CE807" s="23"/>
      <c r="CF807" s="23"/>
      <c r="CG807" s="23"/>
      <c r="CH807" s="23"/>
      <c r="CI807" s="23"/>
      <c r="CJ807" s="23"/>
    </row>
    <row r="808" spans="1:88" ht="18.75" customHeight="1">
      <c r="A808" s="155">
        <f t="shared" si="83"/>
        <v>789</v>
      </c>
      <c r="B808" s="156" t="s">
        <v>61</v>
      </c>
      <c r="C808" s="159" t="s">
        <v>885</v>
      </c>
      <c r="D808" s="63">
        <v>27</v>
      </c>
      <c r="E808" s="190">
        <f t="shared" si="82"/>
        <v>6.3105048871354513E-5</v>
      </c>
      <c r="F808" s="184">
        <f t="shared" si="81"/>
        <v>0.99702705103095046</v>
      </c>
      <c r="G808" s="23"/>
      <c r="H808" s="37"/>
      <c r="I808" s="37"/>
      <c r="J808" s="37"/>
      <c r="K808" s="37"/>
      <c r="L808" s="44"/>
      <c r="M808" s="44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  <c r="CE808" s="23"/>
      <c r="CF808" s="23"/>
      <c r="CG808" s="23"/>
      <c r="CH808" s="23"/>
      <c r="CI808" s="23"/>
      <c r="CJ808" s="23"/>
    </row>
    <row r="809" spans="1:88" ht="18.75" customHeight="1">
      <c r="A809" s="155">
        <f t="shared" si="83"/>
        <v>790</v>
      </c>
      <c r="B809" s="156" t="s">
        <v>52</v>
      </c>
      <c r="C809" s="159" t="s">
        <v>834</v>
      </c>
      <c r="D809" s="63">
        <v>27</v>
      </c>
      <c r="E809" s="190">
        <f t="shared" si="82"/>
        <v>6.3105048871354513E-5</v>
      </c>
      <c r="F809" s="184">
        <f t="shared" si="81"/>
        <v>0.99709015607982177</v>
      </c>
      <c r="G809" s="23"/>
      <c r="H809" s="37"/>
      <c r="I809" s="37"/>
      <c r="J809" s="37"/>
      <c r="K809" s="37"/>
      <c r="L809" s="44"/>
      <c r="M809" s="44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  <c r="CE809" s="23"/>
      <c r="CF809" s="23"/>
      <c r="CG809" s="23"/>
      <c r="CH809" s="23"/>
      <c r="CI809" s="23"/>
      <c r="CJ809" s="23"/>
    </row>
    <row r="810" spans="1:88" ht="18.75" customHeight="1">
      <c r="A810" s="155">
        <f t="shared" si="83"/>
        <v>791</v>
      </c>
      <c r="B810" s="156" t="s">
        <v>61</v>
      </c>
      <c r="C810" s="159" t="s">
        <v>1744</v>
      </c>
      <c r="D810" s="63">
        <v>27</v>
      </c>
      <c r="E810" s="190">
        <f t="shared" si="82"/>
        <v>6.3105048871354513E-5</v>
      </c>
      <c r="F810" s="184">
        <f t="shared" si="81"/>
        <v>0.99715326112869307</v>
      </c>
      <c r="G810" s="23"/>
      <c r="H810" s="37"/>
      <c r="I810" s="37"/>
      <c r="J810" s="37"/>
      <c r="K810" s="37"/>
      <c r="L810" s="44"/>
      <c r="M810" s="44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  <c r="CE810" s="23"/>
      <c r="CF810" s="23"/>
      <c r="CG810" s="23"/>
      <c r="CH810" s="23"/>
      <c r="CI810" s="23"/>
      <c r="CJ810" s="23"/>
    </row>
    <row r="811" spans="1:88" ht="18.75" customHeight="1">
      <c r="A811" s="155">
        <f t="shared" si="83"/>
        <v>792</v>
      </c>
      <c r="B811" s="156" t="s">
        <v>72</v>
      </c>
      <c r="C811" s="159" t="s">
        <v>864</v>
      </c>
      <c r="D811" s="63">
        <v>27</v>
      </c>
      <c r="E811" s="190">
        <f t="shared" si="82"/>
        <v>6.3105048871354513E-5</v>
      </c>
      <c r="F811" s="184">
        <f t="shared" si="81"/>
        <v>0.99721636617756437</v>
      </c>
      <c r="G811" s="23"/>
      <c r="H811" s="136"/>
      <c r="I811" s="136"/>
      <c r="J811" s="136"/>
      <c r="K811" s="136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  <c r="CE811" s="23"/>
      <c r="CF811" s="23"/>
      <c r="CG811" s="23"/>
      <c r="CH811" s="23"/>
      <c r="CI811" s="23"/>
      <c r="CJ811" s="23"/>
    </row>
    <row r="812" spans="1:88" ht="18.75" customHeight="1">
      <c r="A812" s="155">
        <f t="shared" si="83"/>
        <v>793</v>
      </c>
      <c r="B812" s="156" t="s">
        <v>58</v>
      </c>
      <c r="C812" s="159" t="s">
        <v>675</v>
      </c>
      <c r="D812" s="63">
        <v>27</v>
      </c>
      <c r="E812" s="190">
        <f t="shared" si="82"/>
        <v>6.3105048871354513E-5</v>
      </c>
      <c r="F812" s="184">
        <f t="shared" si="81"/>
        <v>0.99727947122643568</v>
      </c>
      <c r="G812" s="23"/>
      <c r="H812" s="136"/>
      <c r="I812" s="136"/>
      <c r="J812" s="136"/>
      <c r="K812" s="136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  <c r="CE812" s="23"/>
      <c r="CF812" s="23"/>
      <c r="CG812" s="23"/>
      <c r="CH812" s="23"/>
      <c r="CI812" s="23"/>
      <c r="CJ812" s="23"/>
    </row>
    <row r="813" spans="1:88" ht="18.75" customHeight="1">
      <c r="A813" s="155">
        <f t="shared" si="83"/>
        <v>794</v>
      </c>
      <c r="B813" s="156" t="s">
        <v>72</v>
      </c>
      <c r="C813" s="159" t="s">
        <v>875</v>
      </c>
      <c r="D813" s="63">
        <v>27</v>
      </c>
      <c r="E813" s="190">
        <f t="shared" si="82"/>
        <v>6.3105048871354513E-5</v>
      </c>
      <c r="F813" s="184">
        <f t="shared" si="81"/>
        <v>0.99734257627530698</v>
      </c>
      <c r="G813" s="23"/>
      <c r="H813" s="136"/>
      <c r="I813" s="136"/>
      <c r="J813" s="136"/>
      <c r="K813" s="136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  <c r="CE813" s="23"/>
      <c r="CF813" s="23"/>
      <c r="CG813" s="23"/>
      <c r="CH813" s="23"/>
      <c r="CI813" s="23"/>
      <c r="CJ813" s="23"/>
    </row>
    <row r="814" spans="1:88" ht="18.75" customHeight="1">
      <c r="A814" s="155">
        <f t="shared" si="83"/>
        <v>795</v>
      </c>
      <c r="B814" s="156" t="s">
        <v>56</v>
      </c>
      <c r="C814" s="159" t="s">
        <v>1479</v>
      </c>
      <c r="D814" s="63">
        <v>26</v>
      </c>
      <c r="E814" s="190">
        <f t="shared" si="82"/>
        <v>6.0767824839082124E-5</v>
      </c>
      <c r="F814" s="184">
        <f t="shared" si="81"/>
        <v>0.99740334410014608</v>
      </c>
      <c r="G814" s="23"/>
      <c r="H814" s="136"/>
      <c r="I814" s="136"/>
      <c r="J814" s="136"/>
      <c r="K814" s="136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  <c r="CE814" s="23"/>
      <c r="CF814" s="23"/>
      <c r="CG814" s="23"/>
      <c r="CH814" s="23"/>
      <c r="CI814" s="23"/>
      <c r="CJ814" s="23"/>
    </row>
    <row r="815" spans="1:88" ht="18.75" customHeight="1">
      <c r="A815" s="155">
        <f t="shared" si="83"/>
        <v>796</v>
      </c>
      <c r="B815" s="156" t="s">
        <v>52</v>
      </c>
      <c r="C815" s="159" t="s">
        <v>852</v>
      </c>
      <c r="D815" s="63">
        <v>26</v>
      </c>
      <c r="E815" s="190">
        <f t="shared" si="82"/>
        <v>6.0767824839082124E-5</v>
      </c>
      <c r="F815" s="184">
        <f t="shared" si="81"/>
        <v>0.99746411192498519</v>
      </c>
      <c r="G815" s="23"/>
      <c r="H815" s="136"/>
      <c r="I815" s="136"/>
      <c r="J815" s="136"/>
      <c r="K815" s="136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  <c r="CE815" s="23"/>
      <c r="CF815" s="23"/>
      <c r="CG815" s="23"/>
      <c r="CH815" s="23"/>
      <c r="CI815" s="23"/>
      <c r="CJ815" s="23"/>
    </row>
    <row r="816" spans="1:88" ht="18.75" customHeight="1">
      <c r="A816" s="155">
        <f t="shared" si="83"/>
        <v>797</v>
      </c>
      <c r="B816" s="156" t="s">
        <v>61</v>
      </c>
      <c r="C816" s="159" t="s">
        <v>797</v>
      </c>
      <c r="D816" s="63">
        <v>26</v>
      </c>
      <c r="E816" s="190">
        <f t="shared" si="82"/>
        <v>6.0767824839082124E-5</v>
      </c>
      <c r="F816" s="184">
        <f t="shared" si="81"/>
        <v>0.99752487974982429</v>
      </c>
      <c r="G816" s="23"/>
      <c r="H816" s="136"/>
      <c r="I816" s="136"/>
      <c r="J816" s="136"/>
      <c r="K816" s="136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  <c r="CE816" s="23"/>
      <c r="CF816" s="23"/>
      <c r="CG816" s="23"/>
      <c r="CH816" s="23"/>
      <c r="CI816" s="23"/>
      <c r="CJ816" s="23"/>
    </row>
    <row r="817" spans="1:88" ht="18.75" customHeight="1">
      <c r="A817" s="155">
        <f t="shared" si="83"/>
        <v>798</v>
      </c>
      <c r="B817" s="156" t="s">
        <v>61</v>
      </c>
      <c r="C817" s="159" t="s">
        <v>1551</v>
      </c>
      <c r="D817" s="63">
        <v>26</v>
      </c>
      <c r="E817" s="190">
        <f t="shared" si="82"/>
        <v>6.0767824839082124E-5</v>
      </c>
      <c r="F817" s="184">
        <f t="shared" si="81"/>
        <v>0.99758564757466339</v>
      </c>
      <c r="G817" s="23"/>
      <c r="H817" s="136"/>
      <c r="I817" s="136"/>
      <c r="J817" s="136"/>
      <c r="K817" s="136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  <c r="CE817" s="23"/>
      <c r="CF817" s="23"/>
      <c r="CG817" s="23"/>
      <c r="CH817" s="23"/>
      <c r="CI817" s="23"/>
      <c r="CJ817" s="23"/>
    </row>
    <row r="818" spans="1:88" ht="18.75" customHeight="1">
      <c r="A818" s="155">
        <f t="shared" si="83"/>
        <v>799</v>
      </c>
      <c r="B818" s="156" t="s">
        <v>61</v>
      </c>
      <c r="C818" s="159" t="s">
        <v>890</v>
      </c>
      <c r="D818" s="63">
        <v>26</v>
      </c>
      <c r="E818" s="190">
        <f t="shared" si="82"/>
        <v>6.0767824839082124E-5</v>
      </c>
      <c r="F818" s="184">
        <f t="shared" si="81"/>
        <v>0.9976464153995025</v>
      </c>
      <c r="G818" s="23"/>
      <c r="H818" s="136"/>
      <c r="I818" s="136"/>
      <c r="J818" s="136"/>
      <c r="K818" s="136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  <c r="CE818" s="23"/>
      <c r="CF818" s="23"/>
      <c r="CG818" s="23"/>
      <c r="CH818" s="23"/>
      <c r="CI818" s="23"/>
      <c r="CJ818" s="23"/>
    </row>
    <row r="819" spans="1:88" ht="18.75" customHeight="1">
      <c r="A819" s="155">
        <f t="shared" si="83"/>
        <v>800</v>
      </c>
      <c r="B819" s="156" t="s">
        <v>61</v>
      </c>
      <c r="C819" s="159" t="s">
        <v>832</v>
      </c>
      <c r="D819" s="63">
        <v>26</v>
      </c>
      <c r="E819" s="190">
        <f t="shared" si="82"/>
        <v>6.0767824839082124E-5</v>
      </c>
      <c r="F819" s="184">
        <f t="shared" si="81"/>
        <v>0.9977071832243416</v>
      </c>
      <c r="G819" s="23"/>
      <c r="H819" s="136"/>
      <c r="I819" s="136"/>
      <c r="J819" s="136"/>
      <c r="K819" s="136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  <c r="CE819" s="23"/>
      <c r="CF819" s="23"/>
      <c r="CG819" s="23"/>
      <c r="CH819" s="23"/>
      <c r="CI819" s="23"/>
      <c r="CJ819" s="23"/>
    </row>
    <row r="820" spans="1:88" ht="18.75" customHeight="1">
      <c r="A820" s="155">
        <f t="shared" si="83"/>
        <v>801</v>
      </c>
      <c r="B820" s="156" t="s">
        <v>58</v>
      </c>
      <c r="C820" s="159" t="s">
        <v>837</v>
      </c>
      <c r="D820" s="63">
        <v>26</v>
      </c>
      <c r="E820" s="190">
        <f t="shared" si="82"/>
        <v>6.0767824839082124E-5</v>
      </c>
      <c r="F820" s="184">
        <f t="shared" si="81"/>
        <v>0.9977679510491807</v>
      </c>
      <c r="G820" s="23"/>
      <c r="H820" s="136"/>
      <c r="I820" s="136"/>
      <c r="J820" s="136"/>
      <c r="K820" s="136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  <c r="CE820" s="23"/>
      <c r="CF820" s="23"/>
      <c r="CG820" s="23"/>
      <c r="CH820" s="23"/>
      <c r="CI820" s="23"/>
      <c r="CJ820" s="23"/>
    </row>
    <row r="821" spans="1:88" ht="18.75" customHeight="1">
      <c r="A821" s="155">
        <f t="shared" si="83"/>
        <v>802</v>
      </c>
      <c r="B821" s="156" t="s">
        <v>64</v>
      </c>
      <c r="C821" s="159" t="s">
        <v>1511</v>
      </c>
      <c r="D821" s="63">
        <v>25</v>
      </c>
      <c r="E821" s="190">
        <f t="shared" si="82"/>
        <v>5.8430600806809734E-5</v>
      </c>
      <c r="F821" s="184">
        <f t="shared" si="81"/>
        <v>0.99782638164998749</v>
      </c>
      <c r="G821" s="23"/>
      <c r="H821" s="136"/>
      <c r="I821" s="136"/>
      <c r="J821" s="136"/>
      <c r="K821" s="136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  <c r="CE821" s="23"/>
      <c r="CF821" s="23"/>
      <c r="CG821" s="23"/>
      <c r="CH821" s="23"/>
      <c r="CI821" s="23"/>
      <c r="CJ821" s="23"/>
    </row>
    <row r="822" spans="1:88" ht="18.75" customHeight="1">
      <c r="A822" s="155">
        <f t="shared" si="83"/>
        <v>803</v>
      </c>
      <c r="B822" s="156" t="s">
        <v>56</v>
      </c>
      <c r="C822" s="159" t="s">
        <v>868</v>
      </c>
      <c r="D822" s="63">
        <v>25</v>
      </c>
      <c r="E822" s="190">
        <f t="shared" si="82"/>
        <v>5.8430600806809734E-5</v>
      </c>
      <c r="F822" s="184">
        <f t="shared" si="81"/>
        <v>0.99788481225079428</v>
      </c>
      <c r="G822" s="23"/>
      <c r="H822" s="136"/>
      <c r="I822" s="136"/>
      <c r="J822" s="136"/>
      <c r="K822" s="136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  <c r="CE822" s="23"/>
      <c r="CF822" s="23"/>
      <c r="CG822" s="23"/>
      <c r="CH822" s="23"/>
      <c r="CI822" s="23"/>
      <c r="CJ822" s="23"/>
    </row>
    <row r="823" spans="1:88" ht="18.75" customHeight="1">
      <c r="A823" s="155">
        <f t="shared" si="83"/>
        <v>804</v>
      </c>
      <c r="B823" s="156" t="s">
        <v>61</v>
      </c>
      <c r="C823" s="159" t="s">
        <v>911</v>
      </c>
      <c r="D823" s="63">
        <v>25</v>
      </c>
      <c r="E823" s="190">
        <f t="shared" si="82"/>
        <v>5.8430600806809734E-5</v>
      </c>
      <c r="F823" s="184">
        <f t="shared" si="81"/>
        <v>0.99794324285160108</v>
      </c>
      <c r="G823" s="23"/>
      <c r="H823" s="136"/>
      <c r="I823" s="136"/>
      <c r="J823" s="136"/>
      <c r="K823" s="136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  <c r="CE823" s="23"/>
      <c r="CF823" s="23"/>
      <c r="CG823" s="23"/>
      <c r="CH823" s="23"/>
      <c r="CI823" s="23"/>
      <c r="CJ823" s="23"/>
    </row>
    <row r="824" spans="1:88" ht="18.75" customHeight="1">
      <c r="A824" s="155">
        <f t="shared" si="83"/>
        <v>805</v>
      </c>
      <c r="B824" s="156" t="s">
        <v>61</v>
      </c>
      <c r="C824" s="159" t="s">
        <v>906</v>
      </c>
      <c r="D824" s="63">
        <v>24</v>
      </c>
      <c r="E824" s="190">
        <f t="shared" si="82"/>
        <v>5.6093376774537344E-5</v>
      </c>
      <c r="F824" s="184">
        <f t="shared" si="81"/>
        <v>0.99799933622837567</v>
      </c>
      <c r="G824" s="23"/>
      <c r="H824" s="136"/>
      <c r="I824" s="136"/>
      <c r="J824" s="136"/>
      <c r="K824" s="136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  <c r="CE824" s="23"/>
      <c r="CF824" s="23"/>
      <c r="CG824" s="23"/>
      <c r="CH824" s="23"/>
      <c r="CI824" s="23"/>
      <c r="CJ824" s="23"/>
    </row>
    <row r="825" spans="1:88" ht="18.75" customHeight="1">
      <c r="A825" s="155">
        <f t="shared" si="83"/>
        <v>806</v>
      </c>
      <c r="B825" s="156" t="s">
        <v>72</v>
      </c>
      <c r="C825" s="159" t="s">
        <v>765</v>
      </c>
      <c r="D825" s="63">
        <v>24</v>
      </c>
      <c r="E825" s="190">
        <f t="shared" si="82"/>
        <v>5.6093376774537344E-5</v>
      </c>
      <c r="F825" s="184">
        <f t="shared" si="81"/>
        <v>0.99805542960515026</v>
      </c>
      <c r="G825" s="23"/>
      <c r="H825" s="136"/>
      <c r="I825" s="136"/>
      <c r="J825" s="136"/>
      <c r="K825" s="136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  <c r="CE825" s="23"/>
      <c r="CF825" s="23"/>
      <c r="CG825" s="23"/>
      <c r="CH825" s="23"/>
      <c r="CI825" s="23"/>
      <c r="CJ825" s="23"/>
    </row>
    <row r="826" spans="1:88" ht="18.75" customHeight="1">
      <c r="A826" s="155">
        <f t="shared" si="83"/>
        <v>807</v>
      </c>
      <c r="B826" s="156" t="s">
        <v>64</v>
      </c>
      <c r="C826" s="159" t="s">
        <v>1572</v>
      </c>
      <c r="D826" s="63">
        <v>24</v>
      </c>
      <c r="E826" s="190">
        <f t="shared" si="82"/>
        <v>5.6093376774537344E-5</v>
      </c>
      <c r="F826" s="184">
        <f t="shared" si="81"/>
        <v>0.99811152298192485</v>
      </c>
      <c r="G826" s="23"/>
      <c r="H826" s="136"/>
      <c r="I826" s="136"/>
      <c r="J826" s="136"/>
      <c r="K826" s="136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  <c r="CE826" s="23"/>
      <c r="CF826" s="23"/>
      <c r="CG826" s="23"/>
      <c r="CH826" s="23"/>
      <c r="CI826" s="23"/>
      <c r="CJ826" s="23"/>
    </row>
    <row r="827" spans="1:88" ht="18.75" customHeight="1">
      <c r="A827" s="155">
        <f t="shared" si="83"/>
        <v>808</v>
      </c>
      <c r="B827" s="156" t="s">
        <v>61</v>
      </c>
      <c r="C827" s="159" t="s">
        <v>858</v>
      </c>
      <c r="D827" s="63">
        <v>24</v>
      </c>
      <c r="E827" s="190">
        <f t="shared" si="82"/>
        <v>5.6093376774537344E-5</v>
      </c>
      <c r="F827" s="184">
        <f t="shared" si="81"/>
        <v>0.99816761635869944</v>
      </c>
      <c r="G827" s="23"/>
      <c r="H827" s="136"/>
      <c r="I827" s="136"/>
      <c r="J827" s="136"/>
      <c r="K827" s="136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  <c r="CE827" s="23"/>
      <c r="CF827" s="23"/>
      <c r="CG827" s="23"/>
      <c r="CH827" s="23"/>
      <c r="CI827" s="23"/>
      <c r="CJ827" s="23"/>
    </row>
    <row r="828" spans="1:88" ht="18.75" customHeight="1">
      <c r="A828" s="155">
        <f t="shared" si="83"/>
        <v>809</v>
      </c>
      <c r="B828" s="156" t="s">
        <v>61</v>
      </c>
      <c r="C828" s="159" t="s">
        <v>859</v>
      </c>
      <c r="D828" s="63">
        <v>24</v>
      </c>
      <c r="E828" s="190">
        <f t="shared" si="82"/>
        <v>5.6093376774537344E-5</v>
      </c>
      <c r="F828" s="184">
        <f t="shared" si="81"/>
        <v>0.99822370973547403</v>
      </c>
      <c r="G828" s="23"/>
      <c r="H828" s="136"/>
      <c r="I828" s="136"/>
      <c r="J828" s="136"/>
      <c r="K828" s="136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  <c r="CE828" s="23"/>
      <c r="CF828" s="23"/>
      <c r="CG828" s="23"/>
      <c r="CH828" s="23"/>
      <c r="CI828" s="23"/>
      <c r="CJ828" s="23"/>
    </row>
    <row r="829" spans="1:88" ht="18.75" customHeight="1">
      <c r="A829" s="155">
        <f t="shared" si="83"/>
        <v>810</v>
      </c>
      <c r="B829" s="156" t="s">
        <v>61</v>
      </c>
      <c r="C829" s="159" t="s">
        <v>830</v>
      </c>
      <c r="D829" s="63">
        <v>24</v>
      </c>
      <c r="E829" s="190">
        <f t="shared" si="82"/>
        <v>5.6093376774537344E-5</v>
      </c>
      <c r="F829" s="184">
        <f t="shared" si="81"/>
        <v>0.99827980311224862</v>
      </c>
      <c r="G829" s="23"/>
      <c r="H829" s="136"/>
      <c r="I829" s="136"/>
      <c r="J829" s="136"/>
      <c r="K829" s="136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  <c r="CE829" s="23"/>
      <c r="CF829" s="23"/>
      <c r="CG829" s="23"/>
      <c r="CH829" s="23"/>
      <c r="CI829" s="23"/>
      <c r="CJ829" s="23"/>
    </row>
    <row r="830" spans="1:88" ht="18.75" customHeight="1">
      <c r="A830" s="155">
        <f t="shared" si="83"/>
        <v>811</v>
      </c>
      <c r="B830" s="156" t="s">
        <v>61</v>
      </c>
      <c r="C830" s="159" t="s">
        <v>851</v>
      </c>
      <c r="D830" s="63">
        <v>24</v>
      </c>
      <c r="E830" s="190">
        <f t="shared" si="82"/>
        <v>5.6093376774537344E-5</v>
      </c>
      <c r="F830" s="184">
        <f t="shared" si="81"/>
        <v>0.99833589648902321</v>
      </c>
      <c r="G830" s="23"/>
      <c r="H830" s="136"/>
      <c r="I830" s="136"/>
      <c r="J830" s="136"/>
      <c r="K830" s="136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  <c r="CE830" s="23"/>
      <c r="CF830" s="23"/>
      <c r="CG830" s="23"/>
      <c r="CH830" s="23"/>
      <c r="CI830" s="23"/>
      <c r="CJ830" s="23"/>
    </row>
    <row r="831" spans="1:88" ht="18.75" customHeight="1">
      <c r="A831" s="155">
        <f t="shared" si="83"/>
        <v>812</v>
      </c>
      <c r="B831" s="156" t="s">
        <v>58</v>
      </c>
      <c r="C831" s="159" t="s">
        <v>1527</v>
      </c>
      <c r="D831" s="63">
        <v>23</v>
      </c>
      <c r="E831" s="190">
        <f t="shared" si="82"/>
        <v>5.3756152742264954E-5</v>
      </c>
      <c r="F831" s="184">
        <f t="shared" si="81"/>
        <v>0.99838965264176549</v>
      </c>
      <c r="G831" s="23"/>
      <c r="H831" s="136"/>
      <c r="I831" s="136"/>
      <c r="J831" s="136"/>
      <c r="K831" s="136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  <c r="CE831" s="23"/>
      <c r="CF831" s="23"/>
      <c r="CG831" s="23"/>
      <c r="CH831" s="23"/>
      <c r="CI831" s="23"/>
      <c r="CJ831" s="23"/>
    </row>
    <row r="832" spans="1:88" ht="18.75" customHeight="1">
      <c r="A832" s="155">
        <f t="shared" si="83"/>
        <v>813</v>
      </c>
      <c r="B832" s="156" t="s">
        <v>61</v>
      </c>
      <c r="C832" s="159" t="s">
        <v>900</v>
      </c>
      <c r="D832" s="63">
        <v>23</v>
      </c>
      <c r="E832" s="190">
        <f t="shared" si="82"/>
        <v>5.3756152742264954E-5</v>
      </c>
      <c r="F832" s="184">
        <f t="shared" si="81"/>
        <v>0.99844340879450777</v>
      </c>
      <c r="G832" s="23"/>
      <c r="H832" s="136"/>
      <c r="I832" s="136"/>
      <c r="J832" s="136"/>
      <c r="K832" s="136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  <c r="CE832" s="23"/>
      <c r="CF832" s="23"/>
      <c r="CG832" s="23"/>
      <c r="CH832" s="23"/>
      <c r="CI832" s="23"/>
      <c r="CJ832" s="23"/>
    </row>
    <row r="833" spans="1:88" ht="18.75" customHeight="1">
      <c r="A833" s="155">
        <f t="shared" si="83"/>
        <v>814</v>
      </c>
      <c r="B833" s="156" t="s">
        <v>61</v>
      </c>
      <c r="C833" s="159" t="s">
        <v>1640</v>
      </c>
      <c r="D833" s="63">
        <v>23</v>
      </c>
      <c r="E833" s="190">
        <f t="shared" si="82"/>
        <v>5.3756152742264954E-5</v>
      </c>
      <c r="F833" s="184">
        <f t="shared" si="81"/>
        <v>0.99849716494725005</v>
      </c>
      <c r="G833" s="23"/>
      <c r="H833" s="136"/>
      <c r="I833" s="136"/>
      <c r="J833" s="136"/>
      <c r="K833" s="136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  <c r="CE833" s="23"/>
      <c r="CF833" s="23"/>
      <c r="CG833" s="23"/>
      <c r="CH833" s="23"/>
      <c r="CI833" s="23"/>
      <c r="CJ833" s="23"/>
    </row>
    <row r="834" spans="1:88" ht="18.75" customHeight="1">
      <c r="A834" s="155">
        <f t="shared" si="83"/>
        <v>815</v>
      </c>
      <c r="B834" s="156" t="s">
        <v>64</v>
      </c>
      <c r="C834" s="159" t="s">
        <v>1756</v>
      </c>
      <c r="D834" s="63">
        <v>23</v>
      </c>
      <c r="E834" s="190">
        <f t="shared" si="82"/>
        <v>5.3756152742264954E-5</v>
      </c>
      <c r="F834" s="184">
        <f t="shared" si="81"/>
        <v>0.99855092109999233</v>
      </c>
      <c r="G834" s="23"/>
      <c r="H834" s="136"/>
      <c r="I834" s="136"/>
      <c r="J834" s="136"/>
      <c r="K834" s="136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  <c r="CE834" s="23"/>
      <c r="CF834" s="23"/>
      <c r="CG834" s="23"/>
      <c r="CH834" s="23"/>
      <c r="CI834" s="23"/>
      <c r="CJ834" s="23"/>
    </row>
    <row r="835" spans="1:88" ht="18.75" customHeight="1">
      <c r="A835" s="155">
        <f t="shared" si="83"/>
        <v>816</v>
      </c>
      <c r="B835" s="156" t="s">
        <v>58</v>
      </c>
      <c r="C835" s="159" t="s">
        <v>1492</v>
      </c>
      <c r="D835" s="63">
        <v>22</v>
      </c>
      <c r="E835" s="190">
        <f t="shared" si="82"/>
        <v>5.1418928709992571E-5</v>
      </c>
      <c r="F835" s="184">
        <f t="shared" si="81"/>
        <v>0.9986023400287023</v>
      </c>
      <c r="G835" s="23"/>
      <c r="H835" s="136"/>
      <c r="I835" s="136"/>
      <c r="J835" s="136"/>
      <c r="K835" s="136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  <c r="CE835" s="23"/>
      <c r="CF835" s="23"/>
      <c r="CG835" s="23"/>
      <c r="CH835" s="23"/>
      <c r="CI835" s="23"/>
      <c r="CJ835" s="23"/>
    </row>
    <row r="836" spans="1:88" ht="18.75" customHeight="1">
      <c r="A836" s="155">
        <f t="shared" si="83"/>
        <v>817</v>
      </c>
      <c r="B836" s="156" t="s">
        <v>52</v>
      </c>
      <c r="C836" s="159" t="s">
        <v>1493</v>
      </c>
      <c r="D836" s="63">
        <v>22</v>
      </c>
      <c r="E836" s="190">
        <f t="shared" si="82"/>
        <v>5.1418928709992571E-5</v>
      </c>
      <c r="F836" s="184">
        <f t="shared" si="81"/>
        <v>0.99865375895741226</v>
      </c>
      <c r="G836" s="23"/>
      <c r="H836" s="136"/>
      <c r="I836" s="136"/>
      <c r="J836" s="136"/>
      <c r="K836" s="136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  <c r="CE836" s="23"/>
      <c r="CF836" s="23"/>
      <c r="CG836" s="23"/>
      <c r="CH836" s="23"/>
      <c r="CI836" s="23"/>
      <c r="CJ836" s="23"/>
    </row>
    <row r="837" spans="1:88" ht="18.75" customHeight="1">
      <c r="A837" s="155">
        <f t="shared" si="83"/>
        <v>818</v>
      </c>
      <c r="B837" s="156" t="s">
        <v>72</v>
      </c>
      <c r="C837" s="159" t="s">
        <v>1552</v>
      </c>
      <c r="D837" s="63">
        <v>22</v>
      </c>
      <c r="E837" s="190">
        <f t="shared" si="82"/>
        <v>5.1418928709992571E-5</v>
      </c>
      <c r="F837" s="184">
        <f t="shared" si="81"/>
        <v>0.99870517788612223</v>
      </c>
      <c r="G837" s="23"/>
      <c r="H837" s="136"/>
      <c r="I837" s="136"/>
      <c r="J837" s="136"/>
      <c r="K837" s="136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  <c r="CE837" s="23"/>
      <c r="CF837" s="23"/>
      <c r="CG837" s="23"/>
      <c r="CH837" s="23"/>
      <c r="CI837" s="23"/>
      <c r="CJ837" s="23"/>
    </row>
    <row r="838" spans="1:88" ht="18.75" customHeight="1">
      <c r="A838" s="155">
        <f t="shared" si="83"/>
        <v>819</v>
      </c>
      <c r="B838" s="156" t="s">
        <v>58</v>
      </c>
      <c r="C838" s="159" t="s">
        <v>872</v>
      </c>
      <c r="D838" s="63">
        <v>22</v>
      </c>
      <c r="E838" s="190">
        <f t="shared" si="82"/>
        <v>5.1418928709992571E-5</v>
      </c>
      <c r="F838" s="184">
        <f t="shared" ref="F838:F872" si="84">F837+E838</f>
        <v>0.9987565968148322</v>
      </c>
      <c r="G838" s="23"/>
      <c r="H838" s="136"/>
      <c r="I838" s="136"/>
      <c r="J838" s="136"/>
      <c r="K838" s="136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  <c r="CE838" s="23"/>
      <c r="CF838" s="23"/>
      <c r="CG838" s="23"/>
      <c r="CH838" s="23"/>
      <c r="CI838" s="23"/>
      <c r="CJ838" s="23"/>
    </row>
    <row r="839" spans="1:88" ht="18.75" customHeight="1">
      <c r="A839" s="155">
        <f t="shared" si="83"/>
        <v>820</v>
      </c>
      <c r="B839" s="156" t="s">
        <v>56</v>
      </c>
      <c r="C839" s="159" t="s">
        <v>1496</v>
      </c>
      <c r="D839" s="63">
        <v>21</v>
      </c>
      <c r="E839" s="190">
        <f t="shared" si="82"/>
        <v>4.9081704677720181E-5</v>
      </c>
      <c r="F839" s="184">
        <f t="shared" si="84"/>
        <v>0.99880567851950997</v>
      </c>
      <c r="G839" s="23"/>
      <c r="H839" s="136"/>
      <c r="I839" s="136"/>
      <c r="J839" s="136"/>
      <c r="K839" s="136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  <c r="CE839" s="23"/>
      <c r="CF839" s="23"/>
      <c r="CG839" s="23"/>
      <c r="CH839" s="23"/>
      <c r="CI839" s="23"/>
      <c r="CJ839" s="23"/>
    </row>
    <row r="840" spans="1:88" ht="18.75" customHeight="1">
      <c r="A840" s="155">
        <f t="shared" si="83"/>
        <v>821</v>
      </c>
      <c r="B840" s="156" t="s">
        <v>72</v>
      </c>
      <c r="C840" s="159" t="s">
        <v>1784</v>
      </c>
      <c r="D840" s="63">
        <v>21</v>
      </c>
      <c r="E840" s="190">
        <f t="shared" si="82"/>
        <v>4.9081704677720181E-5</v>
      </c>
      <c r="F840" s="184">
        <f t="shared" si="84"/>
        <v>0.99885476022418773</v>
      </c>
      <c r="G840" s="23"/>
      <c r="H840" s="136"/>
      <c r="I840" s="136"/>
      <c r="J840" s="136"/>
      <c r="K840" s="136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  <c r="CE840" s="23"/>
      <c r="CF840" s="23"/>
      <c r="CG840" s="23"/>
      <c r="CH840" s="23"/>
      <c r="CI840" s="23"/>
      <c r="CJ840" s="23"/>
    </row>
    <row r="841" spans="1:88" ht="18.75" customHeight="1">
      <c r="A841" s="155">
        <f t="shared" si="83"/>
        <v>822</v>
      </c>
      <c r="B841" s="156" t="s">
        <v>917</v>
      </c>
      <c r="C841" s="159" t="s">
        <v>839</v>
      </c>
      <c r="D841" s="63">
        <v>20</v>
      </c>
      <c r="E841" s="190">
        <f t="shared" si="82"/>
        <v>4.6744480645447791E-5</v>
      </c>
      <c r="F841" s="184">
        <f t="shared" si="84"/>
        <v>0.99890150470483319</v>
      </c>
      <c r="G841" s="23"/>
      <c r="H841" s="136"/>
      <c r="I841" s="136"/>
      <c r="J841" s="136"/>
      <c r="K841" s="136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  <c r="CE841" s="23"/>
      <c r="CF841" s="23"/>
      <c r="CG841" s="23"/>
      <c r="CH841" s="23"/>
      <c r="CI841" s="23"/>
      <c r="CJ841" s="23"/>
    </row>
    <row r="842" spans="1:88" ht="18.75" customHeight="1">
      <c r="A842" s="155">
        <f t="shared" si="83"/>
        <v>823</v>
      </c>
      <c r="B842" s="156" t="s">
        <v>64</v>
      </c>
      <c r="C842" s="159" t="s">
        <v>1530</v>
      </c>
      <c r="D842" s="63">
        <v>20</v>
      </c>
      <c r="E842" s="190">
        <f t="shared" si="82"/>
        <v>4.6744480645447791E-5</v>
      </c>
      <c r="F842" s="184">
        <f t="shared" si="84"/>
        <v>0.99894824918547864</v>
      </c>
      <c r="G842" s="23"/>
      <c r="H842" s="136"/>
      <c r="I842" s="136"/>
      <c r="J842" s="136"/>
      <c r="K842" s="136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  <c r="CE842" s="23"/>
      <c r="CF842" s="23"/>
      <c r="CG842" s="23"/>
      <c r="CH842" s="23"/>
      <c r="CI842" s="23"/>
      <c r="CJ842" s="23"/>
    </row>
    <row r="843" spans="1:88" ht="18.75" customHeight="1">
      <c r="A843" s="155">
        <f t="shared" si="83"/>
        <v>824</v>
      </c>
      <c r="B843" s="156" t="s">
        <v>72</v>
      </c>
      <c r="C843" s="159" t="s">
        <v>879</v>
      </c>
      <c r="D843" s="63">
        <v>20</v>
      </c>
      <c r="E843" s="190">
        <f t="shared" si="82"/>
        <v>4.6744480645447791E-5</v>
      </c>
      <c r="F843" s="184">
        <f t="shared" si="84"/>
        <v>0.9989949936661241</v>
      </c>
      <c r="G843" s="23"/>
      <c r="H843" s="136"/>
      <c r="I843" s="136"/>
      <c r="J843" s="136"/>
      <c r="K843" s="136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  <c r="CE843" s="23"/>
      <c r="CF843" s="23"/>
      <c r="CG843" s="23"/>
      <c r="CH843" s="23"/>
      <c r="CI843" s="23"/>
      <c r="CJ843" s="23"/>
    </row>
    <row r="844" spans="1:88" ht="18.75" customHeight="1">
      <c r="A844" s="155">
        <f t="shared" si="83"/>
        <v>825</v>
      </c>
      <c r="B844" s="156" t="s">
        <v>64</v>
      </c>
      <c r="C844" s="159" t="s">
        <v>861</v>
      </c>
      <c r="D844" s="63">
        <v>20</v>
      </c>
      <c r="E844" s="190">
        <f t="shared" si="82"/>
        <v>4.6744480645447791E-5</v>
      </c>
      <c r="F844" s="184">
        <f t="shared" si="84"/>
        <v>0.99904173814676955</v>
      </c>
      <c r="G844" s="23"/>
      <c r="H844" s="136"/>
      <c r="I844" s="136"/>
      <c r="J844" s="136"/>
      <c r="K844" s="136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  <c r="CE844" s="23"/>
      <c r="CF844" s="23"/>
      <c r="CG844" s="23"/>
      <c r="CH844" s="23"/>
      <c r="CI844" s="23"/>
      <c r="CJ844" s="23"/>
    </row>
    <row r="845" spans="1:88" ht="18.75" customHeight="1">
      <c r="A845" s="155">
        <f t="shared" si="83"/>
        <v>826</v>
      </c>
      <c r="B845" s="156" t="s">
        <v>58</v>
      </c>
      <c r="C845" s="159" t="s">
        <v>1709</v>
      </c>
      <c r="D845" s="63">
        <v>20</v>
      </c>
      <c r="E845" s="190">
        <f t="shared" si="82"/>
        <v>4.6744480645447791E-5</v>
      </c>
      <c r="F845" s="184">
        <f t="shared" si="84"/>
        <v>0.99908848262741501</v>
      </c>
      <c r="G845" s="23"/>
      <c r="H845" s="136"/>
      <c r="I845" s="136"/>
      <c r="J845" s="136"/>
      <c r="K845" s="136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  <c r="CE845" s="23"/>
      <c r="CF845" s="23"/>
      <c r="CG845" s="23"/>
      <c r="CH845" s="23"/>
      <c r="CI845" s="23"/>
      <c r="CJ845" s="23"/>
    </row>
    <row r="846" spans="1:88" ht="18.75" customHeight="1">
      <c r="A846" s="155">
        <f t="shared" si="83"/>
        <v>827</v>
      </c>
      <c r="B846" s="156" t="s">
        <v>61</v>
      </c>
      <c r="C846" s="159" t="s">
        <v>1590</v>
      </c>
      <c r="D846" s="63">
        <v>19</v>
      </c>
      <c r="E846" s="190">
        <f t="shared" si="82"/>
        <v>4.4407256613175401E-5</v>
      </c>
      <c r="F846" s="184">
        <f t="shared" si="84"/>
        <v>0.99913288988402815</v>
      </c>
      <c r="G846" s="23"/>
      <c r="H846" s="37"/>
      <c r="I846" s="37"/>
      <c r="J846" s="37"/>
      <c r="K846" s="37"/>
      <c r="L846" s="44"/>
      <c r="M846" s="44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  <c r="CE846" s="23"/>
      <c r="CF846" s="23"/>
      <c r="CG846" s="23"/>
      <c r="CH846" s="23"/>
      <c r="CI846" s="23"/>
      <c r="CJ846" s="23"/>
    </row>
    <row r="847" spans="1:88" ht="18.75" customHeight="1">
      <c r="A847" s="155">
        <f t="shared" si="83"/>
        <v>828</v>
      </c>
      <c r="B847" s="156" t="s">
        <v>61</v>
      </c>
      <c r="C847" s="159" t="s">
        <v>881</v>
      </c>
      <c r="D847" s="63">
        <v>19</v>
      </c>
      <c r="E847" s="190">
        <f t="shared" si="82"/>
        <v>4.4407256613175401E-5</v>
      </c>
      <c r="F847" s="184">
        <f t="shared" si="84"/>
        <v>0.9991772971406413</v>
      </c>
      <c r="G847" s="23"/>
      <c r="H847" s="37"/>
      <c r="I847" s="37"/>
      <c r="J847" s="37"/>
      <c r="K847" s="37"/>
      <c r="L847" s="44"/>
      <c r="M847" s="44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  <c r="CE847" s="23"/>
      <c r="CF847" s="23"/>
      <c r="CG847" s="23"/>
      <c r="CH847" s="23"/>
      <c r="CI847" s="23"/>
      <c r="CJ847" s="23"/>
    </row>
    <row r="848" spans="1:88" ht="18.75" customHeight="1">
      <c r="A848" s="155">
        <f t="shared" si="83"/>
        <v>829</v>
      </c>
      <c r="B848" s="156" t="s">
        <v>61</v>
      </c>
      <c r="C848" s="159" t="s">
        <v>815</v>
      </c>
      <c r="D848" s="63">
        <v>18</v>
      </c>
      <c r="E848" s="190">
        <f t="shared" si="82"/>
        <v>4.2070032580903011E-5</v>
      </c>
      <c r="F848" s="184">
        <f t="shared" si="84"/>
        <v>0.99921936717322224</v>
      </c>
      <c r="G848" s="23"/>
      <c r="H848" s="37"/>
      <c r="I848" s="37"/>
      <c r="J848" s="37"/>
      <c r="K848" s="37"/>
      <c r="L848" s="44"/>
      <c r="M848" s="44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  <c r="CE848" s="23"/>
      <c r="CF848" s="23"/>
      <c r="CG848" s="23"/>
      <c r="CH848" s="23"/>
      <c r="CI848" s="23"/>
      <c r="CJ848" s="23"/>
    </row>
    <row r="849" spans="1:88" ht="18.75" customHeight="1">
      <c r="A849" s="155">
        <f t="shared" si="83"/>
        <v>830</v>
      </c>
      <c r="B849" s="156" t="s">
        <v>61</v>
      </c>
      <c r="C849" s="159" t="s">
        <v>907</v>
      </c>
      <c r="D849" s="63">
        <v>18</v>
      </c>
      <c r="E849" s="190">
        <f t="shared" si="82"/>
        <v>4.2070032580903011E-5</v>
      </c>
      <c r="F849" s="184">
        <f t="shared" si="84"/>
        <v>0.99926143720580318</v>
      </c>
      <c r="G849" s="23"/>
      <c r="H849" s="37"/>
      <c r="I849" s="37"/>
      <c r="J849" s="37"/>
      <c r="K849" s="37"/>
      <c r="L849" s="44"/>
      <c r="M849" s="44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  <c r="CE849" s="23"/>
      <c r="CF849" s="23"/>
      <c r="CG849" s="23"/>
      <c r="CH849" s="23"/>
      <c r="CI849" s="23"/>
      <c r="CJ849" s="23"/>
    </row>
    <row r="850" spans="1:88" ht="18.75" customHeight="1">
      <c r="A850" s="155">
        <f t="shared" si="83"/>
        <v>831</v>
      </c>
      <c r="B850" s="156" t="s">
        <v>58</v>
      </c>
      <c r="C850" s="159" t="s">
        <v>849</v>
      </c>
      <c r="D850" s="63">
        <v>18</v>
      </c>
      <c r="E850" s="190">
        <f t="shared" si="82"/>
        <v>4.2070032580903011E-5</v>
      </c>
      <c r="F850" s="184">
        <f t="shared" si="84"/>
        <v>0.99930350723838413</v>
      </c>
      <c r="G850" s="23"/>
      <c r="H850" s="37"/>
      <c r="I850" s="37"/>
      <c r="J850" s="37"/>
      <c r="K850" s="37"/>
      <c r="L850" s="44"/>
      <c r="M850" s="44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  <c r="CE850" s="23"/>
      <c r="CF850" s="23"/>
      <c r="CG850" s="23"/>
      <c r="CH850" s="23"/>
      <c r="CI850" s="23"/>
      <c r="CJ850" s="23"/>
    </row>
    <row r="851" spans="1:88" ht="18.75" customHeight="1">
      <c r="A851" s="155">
        <f t="shared" si="83"/>
        <v>832</v>
      </c>
      <c r="B851" s="156" t="s">
        <v>61</v>
      </c>
      <c r="C851" s="159" t="s">
        <v>1749</v>
      </c>
      <c r="D851" s="63">
        <v>18</v>
      </c>
      <c r="E851" s="190">
        <f t="shared" si="82"/>
        <v>4.2070032580903011E-5</v>
      </c>
      <c r="F851" s="184">
        <f t="shared" si="84"/>
        <v>0.99934557727096507</v>
      </c>
      <c r="G851" s="23"/>
      <c r="H851" s="136"/>
      <c r="I851" s="136"/>
      <c r="J851" s="136"/>
      <c r="K851" s="136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  <c r="CE851" s="23"/>
      <c r="CF851" s="23"/>
      <c r="CG851" s="23"/>
      <c r="CH851" s="23"/>
      <c r="CI851" s="23"/>
      <c r="CJ851" s="23"/>
    </row>
    <row r="852" spans="1:88" ht="18.75" customHeight="1">
      <c r="A852" s="155">
        <f t="shared" si="83"/>
        <v>833</v>
      </c>
      <c r="B852" s="156" t="s">
        <v>61</v>
      </c>
      <c r="C852" s="159" t="s">
        <v>899</v>
      </c>
      <c r="D852" s="63">
        <v>17</v>
      </c>
      <c r="E852" s="190">
        <f t="shared" ref="E852:E872" si="85">D852/$D$873</f>
        <v>3.9732808548630621E-5</v>
      </c>
      <c r="F852" s="184">
        <f t="shared" si="84"/>
        <v>0.9993853100795137</v>
      </c>
      <c r="G852" s="23"/>
      <c r="H852" s="136"/>
      <c r="I852" s="136"/>
      <c r="J852" s="136"/>
      <c r="K852" s="136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  <c r="CE852" s="23"/>
      <c r="CF852" s="23"/>
      <c r="CG852" s="23"/>
      <c r="CH852" s="23"/>
      <c r="CI852" s="23"/>
      <c r="CJ852" s="23"/>
    </row>
    <row r="853" spans="1:88" ht="18.75" customHeight="1">
      <c r="A853" s="155">
        <f t="shared" ref="A853:A872" si="86">A852+1</f>
        <v>834</v>
      </c>
      <c r="B853" s="156" t="s">
        <v>52</v>
      </c>
      <c r="C853" s="159" t="s">
        <v>857</v>
      </c>
      <c r="D853" s="63">
        <v>17</v>
      </c>
      <c r="E853" s="190">
        <f t="shared" si="85"/>
        <v>3.9732808548630621E-5</v>
      </c>
      <c r="F853" s="184">
        <f t="shared" si="84"/>
        <v>0.99942504288806233</v>
      </c>
      <c r="G853" s="23"/>
      <c r="H853" s="136"/>
      <c r="I853" s="136"/>
      <c r="J853" s="136"/>
      <c r="K853" s="136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  <c r="CE853" s="23"/>
      <c r="CF853" s="23"/>
      <c r="CG853" s="23"/>
      <c r="CH853" s="23"/>
      <c r="CI853" s="23"/>
      <c r="CJ853" s="23"/>
    </row>
    <row r="854" spans="1:88" ht="18.75" customHeight="1">
      <c r="A854" s="155">
        <f t="shared" si="86"/>
        <v>835</v>
      </c>
      <c r="B854" s="156" t="s">
        <v>72</v>
      </c>
      <c r="C854" s="159" t="s">
        <v>1574</v>
      </c>
      <c r="D854" s="63">
        <v>17</v>
      </c>
      <c r="E854" s="190">
        <f t="shared" si="85"/>
        <v>3.9732808548630621E-5</v>
      </c>
      <c r="F854" s="184">
        <f t="shared" si="84"/>
        <v>0.99946477569661096</v>
      </c>
      <c r="G854" s="23"/>
      <c r="H854" s="136"/>
      <c r="I854" s="136"/>
      <c r="J854" s="136"/>
      <c r="K854" s="136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  <c r="CE854" s="23"/>
      <c r="CF854" s="23"/>
      <c r="CG854" s="23"/>
      <c r="CH854" s="23"/>
      <c r="CI854" s="23"/>
      <c r="CJ854" s="23"/>
    </row>
    <row r="855" spans="1:88" ht="18.75" customHeight="1">
      <c r="A855" s="155">
        <f t="shared" si="86"/>
        <v>836</v>
      </c>
      <c r="B855" s="156" t="s">
        <v>64</v>
      </c>
      <c r="C855" s="159" t="s">
        <v>846</v>
      </c>
      <c r="D855" s="63">
        <v>17</v>
      </c>
      <c r="E855" s="190">
        <f t="shared" si="85"/>
        <v>3.9732808548630621E-5</v>
      </c>
      <c r="F855" s="184">
        <f t="shared" si="84"/>
        <v>0.99950450850515959</v>
      </c>
      <c r="G855" s="23"/>
      <c r="H855" s="136"/>
      <c r="I855" s="136"/>
      <c r="J855" s="136"/>
      <c r="K855" s="136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  <c r="CE855" s="23"/>
      <c r="CF855" s="23"/>
      <c r="CG855" s="23"/>
      <c r="CH855" s="23"/>
      <c r="CI855" s="23"/>
      <c r="CJ855" s="23"/>
    </row>
    <row r="856" spans="1:88" ht="18.75" customHeight="1">
      <c r="A856" s="155">
        <f t="shared" si="86"/>
        <v>837</v>
      </c>
      <c r="B856" s="156" t="s">
        <v>52</v>
      </c>
      <c r="C856" s="159" t="s">
        <v>862</v>
      </c>
      <c r="D856" s="63">
        <v>17</v>
      </c>
      <c r="E856" s="190">
        <f t="shared" si="85"/>
        <v>3.9732808548630621E-5</v>
      </c>
      <c r="F856" s="184">
        <f t="shared" si="84"/>
        <v>0.99954424131370823</v>
      </c>
      <c r="G856" s="23"/>
      <c r="H856" s="136"/>
      <c r="I856" s="136"/>
      <c r="J856" s="136"/>
      <c r="K856" s="136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  <c r="CE856" s="23"/>
      <c r="CF856" s="23"/>
      <c r="CG856" s="23"/>
      <c r="CH856" s="23"/>
      <c r="CI856" s="23"/>
      <c r="CJ856" s="23"/>
    </row>
    <row r="857" spans="1:88" ht="18.75" customHeight="1">
      <c r="A857" s="155">
        <f t="shared" si="86"/>
        <v>838</v>
      </c>
      <c r="B857" s="156" t="s">
        <v>52</v>
      </c>
      <c r="C857" s="159" t="s">
        <v>1617</v>
      </c>
      <c r="D857" s="63">
        <v>16</v>
      </c>
      <c r="E857" s="190">
        <f t="shared" si="85"/>
        <v>3.7395584516358231E-5</v>
      </c>
      <c r="F857" s="184">
        <f t="shared" si="84"/>
        <v>0.99958163689822455</v>
      </c>
      <c r="G857" s="23"/>
      <c r="H857" s="136"/>
      <c r="I857" s="136"/>
      <c r="J857" s="136"/>
      <c r="K857" s="136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  <c r="CE857" s="23"/>
      <c r="CF857" s="23"/>
      <c r="CG857" s="23"/>
      <c r="CH857" s="23"/>
      <c r="CI857" s="23"/>
      <c r="CJ857" s="23"/>
    </row>
    <row r="858" spans="1:88" ht="18.75" customHeight="1">
      <c r="A858" s="155">
        <f t="shared" si="86"/>
        <v>839</v>
      </c>
      <c r="B858" s="156" t="s">
        <v>61</v>
      </c>
      <c r="C858" s="159" t="s">
        <v>1652</v>
      </c>
      <c r="D858" s="63">
        <v>16</v>
      </c>
      <c r="E858" s="190">
        <f t="shared" si="85"/>
        <v>3.7395584516358231E-5</v>
      </c>
      <c r="F858" s="184">
        <f t="shared" si="84"/>
        <v>0.99961903248274087</v>
      </c>
      <c r="G858" s="23"/>
      <c r="H858" s="136"/>
      <c r="I858" s="136"/>
      <c r="J858" s="136"/>
      <c r="K858" s="136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  <c r="CE858" s="23"/>
      <c r="CF858" s="23"/>
      <c r="CG858" s="23"/>
      <c r="CH858" s="23"/>
      <c r="CI858" s="23"/>
      <c r="CJ858" s="23"/>
    </row>
    <row r="859" spans="1:88" ht="18.75" customHeight="1">
      <c r="A859" s="155">
        <f t="shared" si="86"/>
        <v>840</v>
      </c>
      <c r="B859" s="156" t="s">
        <v>61</v>
      </c>
      <c r="C859" s="159" t="s">
        <v>1662</v>
      </c>
      <c r="D859" s="63">
        <v>16</v>
      </c>
      <c r="E859" s="190">
        <f t="shared" si="85"/>
        <v>3.7395584516358231E-5</v>
      </c>
      <c r="F859" s="184">
        <f t="shared" si="84"/>
        <v>0.99965642806725719</v>
      </c>
      <c r="G859" s="23"/>
      <c r="H859" s="136"/>
      <c r="I859" s="136"/>
      <c r="J859" s="136"/>
      <c r="K859" s="136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  <c r="CE859" s="23"/>
      <c r="CF859" s="23"/>
      <c r="CG859" s="23"/>
      <c r="CH859" s="23"/>
      <c r="CI859" s="23"/>
      <c r="CJ859" s="23"/>
    </row>
    <row r="860" spans="1:88" ht="18.75" customHeight="1">
      <c r="A860" s="155">
        <f t="shared" si="86"/>
        <v>841</v>
      </c>
      <c r="B860" s="156" t="s">
        <v>61</v>
      </c>
      <c r="C860" s="159" t="s">
        <v>1719</v>
      </c>
      <c r="D860" s="63">
        <v>15</v>
      </c>
      <c r="E860" s="190">
        <f t="shared" si="85"/>
        <v>3.5058360484085842E-5</v>
      </c>
      <c r="F860" s="184">
        <f t="shared" si="84"/>
        <v>0.9996914864277413</v>
      </c>
      <c r="G860" s="23"/>
      <c r="H860" s="136"/>
      <c r="I860" s="136"/>
      <c r="J860" s="136"/>
      <c r="K860" s="136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  <c r="CE860" s="23"/>
      <c r="CF860" s="23"/>
      <c r="CG860" s="23"/>
      <c r="CH860" s="23"/>
      <c r="CI860" s="23"/>
      <c r="CJ860" s="23"/>
    </row>
    <row r="861" spans="1:88" ht="18.75" customHeight="1">
      <c r="A861" s="155">
        <f t="shared" si="86"/>
        <v>842</v>
      </c>
      <c r="B861" s="156" t="s">
        <v>72</v>
      </c>
      <c r="C861" s="159" t="s">
        <v>895</v>
      </c>
      <c r="D861" s="63">
        <v>15</v>
      </c>
      <c r="E861" s="190">
        <f t="shared" si="85"/>
        <v>3.5058360484085842E-5</v>
      </c>
      <c r="F861" s="184">
        <f t="shared" si="84"/>
        <v>0.99972654478822542</v>
      </c>
      <c r="G861" s="23"/>
      <c r="H861" s="136"/>
      <c r="I861" s="136"/>
      <c r="J861" s="136"/>
      <c r="K861" s="136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  <c r="CE861" s="23"/>
      <c r="CF861" s="23"/>
      <c r="CG861" s="23"/>
      <c r="CH861" s="23"/>
      <c r="CI861" s="23"/>
      <c r="CJ861" s="23"/>
    </row>
    <row r="862" spans="1:88" ht="18.75" customHeight="1">
      <c r="A862" s="155">
        <f t="shared" si="86"/>
        <v>843</v>
      </c>
      <c r="B862" s="156" t="s">
        <v>61</v>
      </c>
      <c r="C862" s="159" t="s">
        <v>1638</v>
      </c>
      <c r="D862" s="63">
        <v>14</v>
      </c>
      <c r="E862" s="190">
        <f t="shared" si="85"/>
        <v>3.2721136451813452E-5</v>
      </c>
      <c r="F862" s="184">
        <f t="shared" si="84"/>
        <v>0.99975926592467723</v>
      </c>
      <c r="G862" s="23"/>
      <c r="H862" s="136"/>
      <c r="I862" s="136"/>
      <c r="J862" s="136"/>
      <c r="K862" s="136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  <c r="CE862" s="23"/>
      <c r="CF862" s="23"/>
      <c r="CG862" s="23"/>
      <c r="CH862" s="23"/>
      <c r="CI862" s="23"/>
      <c r="CJ862" s="23"/>
    </row>
    <row r="863" spans="1:88" ht="18.75" customHeight="1">
      <c r="A863" s="155">
        <f t="shared" si="86"/>
        <v>844</v>
      </c>
      <c r="B863" s="156" t="s">
        <v>64</v>
      </c>
      <c r="C863" s="159" t="s">
        <v>1732</v>
      </c>
      <c r="D863" s="63">
        <v>14</v>
      </c>
      <c r="E863" s="190">
        <f t="shared" si="85"/>
        <v>3.2721136451813452E-5</v>
      </c>
      <c r="F863" s="184">
        <f t="shared" si="84"/>
        <v>0.99979198706112904</v>
      </c>
      <c r="G863" s="23"/>
      <c r="H863" s="136"/>
      <c r="I863" s="136"/>
      <c r="J863" s="136"/>
      <c r="K863" s="136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  <c r="CE863" s="23"/>
      <c r="CF863" s="23"/>
      <c r="CG863" s="23"/>
      <c r="CH863" s="23"/>
      <c r="CI863" s="23"/>
      <c r="CJ863" s="23"/>
    </row>
    <row r="864" spans="1:88" ht="18.75" customHeight="1">
      <c r="A864" s="155">
        <f t="shared" si="86"/>
        <v>845</v>
      </c>
      <c r="B864" s="156" t="s">
        <v>52</v>
      </c>
      <c r="C864" s="159" t="s">
        <v>1776</v>
      </c>
      <c r="D864" s="63">
        <v>14</v>
      </c>
      <c r="E864" s="190">
        <f t="shared" si="85"/>
        <v>3.2721136451813452E-5</v>
      </c>
      <c r="F864" s="184">
        <f t="shared" si="84"/>
        <v>0.99982470819758085</v>
      </c>
      <c r="G864" s="23"/>
      <c r="H864" s="136"/>
      <c r="I864" s="136"/>
      <c r="J864" s="136"/>
      <c r="K864" s="136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  <c r="CE864" s="23"/>
      <c r="CF864" s="23"/>
      <c r="CG864" s="23"/>
      <c r="CH864" s="23"/>
      <c r="CI864" s="23"/>
      <c r="CJ864" s="23"/>
    </row>
    <row r="865" spans="1:13" ht="18.75" customHeight="1">
      <c r="A865" s="155">
        <f t="shared" si="86"/>
        <v>846</v>
      </c>
      <c r="B865" s="156" t="s">
        <v>64</v>
      </c>
      <c r="C865" s="159" t="s">
        <v>904</v>
      </c>
      <c r="D865" s="63">
        <v>12</v>
      </c>
      <c r="E865" s="190">
        <f t="shared" si="85"/>
        <v>2.8046688387268672E-5</v>
      </c>
      <c r="F865" s="184">
        <f t="shared" si="84"/>
        <v>0.99985275488596814</v>
      </c>
      <c r="H865" s="136"/>
      <c r="I865" s="136"/>
      <c r="J865" s="136"/>
      <c r="K865" s="136"/>
      <c r="L865" s="23"/>
      <c r="M865" s="23"/>
    </row>
    <row r="866" spans="1:13" ht="18.75" customHeight="1">
      <c r="A866" s="155">
        <f t="shared" si="86"/>
        <v>847</v>
      </c>
      <c r="B866" s="156" t="s">
        <v>52</v>
      </c>
      <c r="C866" s="159" t="s">
        <v>1535</v>
      </c>
      <c r="D866" s="63">
        <v>11</v>
      </c>
      <c r="E866" s="190">
        <f t="shared" si="85"/>
        <v>2.5709464354996285E-5</v>
      </c>
      <c r="F866" s="184">
        <f t="shared" si="84"/>
        <v>0.99987846435032313</v>
      </c>
    </row>
    <row r="867" spans="1:13" ht="18.75" customHeight="1">
      <c r="A867" s="155">
        <f t="shared" si="86"/>
        <v>848</v>
      </c>
      <c r="B867" s="156" t="s">
        <v>52</v>
      </c>
      <c r="C867" s="159" t="s">
        <v>910</v>
      </c>
      <c r="D867" s="63">
        <v>11</v>
      </c>
      <c r="E867" s="190">
        <f t="shared" si="85"/>
        <v>2.5709464354996285E-5</v>
      </c>
      <c r="F867" s="184">
        <f t="shared" si="84"/>
        <v>0.99990417381467811</v>
      </c>
    </row>
    <row r="868" spans="1:13" ht="18.75" customHeight="1">
      <c r="A868" s="155">
        <f t="shared" si="86"/>
        <v>849</v>
      </c>
      <c r="B868" s="156" t="s">
        <v>52</v>
      </c>
      <c r="C868" s="159" t="s">
        <v>903</v>
      </c>
      <c r="D868" s="63">
        <v>10</v>
      </c>
      <c r="E868" s="190">
        <f t="shared" si="85"/>
        <v>2.3372240322723896E-5</v>
      </c>
      <c r="F868" s="184">
        <f t="shared" si="84"/>
        <v>0.99992754605500078</v>
      </c>
    </row>
    <row r="869" spans="1:13" ht="18.75" customHeight="1">
      <c r="A869" s="155">
        <f t="shared" si="86"/>
        <v>850</v>
      </c>
      <c r="B869" s="156" t="s">
        <v>52</v>
      </c>
      <c r="C869" s="159" t="s">
        <v>1720</v>
      </c>
      <c r="D869" s="63">
        <v>10</v>
      </c>
      <c r="E869" s="190">
        <f t="shared" si="85"/>
        <v>2.3372240322723896E-5</v>
      </c>
      <c r="F869" s="184">
        <f t="shared" si="84"/>
        <v>0.99995091829532345</v>
      </c>
    </row>
    <row r="870" spans="1:13" ht="18.75" customHeight="1">
      <c r="A870" s="155">
        <f t="shared" si="86"/>
        <v>851</v>
      </c>
      <c r="B870" s="156" t="s">
        <v>52</v>
      </c>
      <c r="C870" s="159" t="s">
        <v>1673</v>
      </c>
      <c r="D870" s="63">
        <v>9</v>
      </c>
      <c r="E870" s="190">
        <f t="shared" si="85"/>
        <v>2.1035016290451506E-5</v>
      </c>
      <c r="F870" s="184">
        <f t="shared" si="84"/>
        <v>0.99997195331161393</v>
      </c>
    </row>
    <row r="871" spans="1:13" ht="18.75" customHeight="1">
      <c r="A871" s="155">
        <f t="shared" si="86"/>
        <v>852</v>
      </c>
      <c r="B871" s="156" t="s">
        <v>52</v>
      </c>
      <c r="C871" s="159" t="s">
        <v>896</v>
      </c>
      <c r="D871" s="63">
        <v>7</v>
      </c>
      <c r="E871" s="190">
        <f t="shared" si="85"/>
        <v>1.6360568225906726E-5</v>
      </c>
      <c r="F871" s="184">
        <f t="shared" si="84"/>
        <v>0.99998831387983989</v>
      </c>
    </row>
    <row r="872" spans="1:13" ht="18.75" customHeight="1">
      <c r="A872" s="155">
        <f t="shared" si="86"/>
        <v>853</v>
      </c>
      <c r="B872" s="156" t="s">
        <v>72</v>
      </c>
      <c r="C872" s="159" t="s">
        <v>1794</v>
      </c>
      <c r="D872" s="63">
        <v>5</v>
      </c>
      <c r="E872" s="190">
        <f t="shared" si="85"/>
        <v>1.1686120161361948E-5</v>
      </c>
      <c r="F872" s="184">
        <f t="shared" si="84"/>
        <v>1.0000000000000013</v>
      </c>
    </row>
    <row r="873" spans="1:13" ht="18.75" customHeight="1">
      <c r="A873" s="243" t="s">
        <v>1472</v>
      </c>
      <c r="B873" s="243"/>
      <c r="C873" s="243"/>
      <c r="D873" s="185">
        <f>SUM(D20:D872)</f>
        <v>427858</v>
      </c>
      <c r="E873" s="191">
        <f t="shared" ref="E873" si="87">D873/$D$873</f>
        <v>1</v>
      </c>
      <c r="F873" s="186"/>
    </row>
  </sheetData>
  <sortState ref="H20:M162">
    <sortCondition descending="1" ref="K20:K162"/>
  </sortState>
  <mergeCells count="71">
    <mergeCell ref="A873:C873"/>
    <mergeCell ref="B12:C12"/>
    <mergeCell ref="I12:J12"/>
    <mergeCell ref="I10:J10"/>
    <mergeCell ref="I13:J13"/>
    <mergeCell ref="B13:C13"/>
    <mergeCell ref="A17:F17"/>
    <mergeCell ref="A18:F18"/>
    <mergeCell ref="H17:M17"/>
    <mergeCell ref="H18:M18"/>
    <mergeCell ref="H163:J163"/>
    <mergeCell ref="P2:S2"/>
    <mergeCell ref="P4:Q4"/>
    <mergeCell ref="P5:Q5"/>
    <mergeCell ref="W8:X8"/>
    <mergeCell ref="P8:Q8"/>
    <mergeCell ref="P6:Q6"/>
    <mergeCell ref="P7:Q7"/>
    <mergeCell ref="W2:Z2"/>
    <mergeCell ref="W4:X4"/>
    <mergeCell ref="W7:X7"/>
    <mergeCell ref="W5:X5"/>
    <mergeCell ref="W6:X6"/>
    <mergeCell ref="B2:E2"/>
    <mergeCell ref="I2:L2"/>
    <mergeCell ref="I4:J4"/>
    <mergeCell ref="B4:C4"/>
    <mergeCell ref="I5:J5"/>
    <mergeCell ref="B5:C5"/>
    <mergeCell ref="P12:Q12"/>
    <mergeCell ref="P9:Q9"/>
    <mergeCell ref="AC17:AH17"/>
    <mergeCell ref="AC18:AH18"/>
    <mergeCell ref="P10:Q10"/>
    <mergeCell ref="P11:Q11"/>
    <mergeCell ref="W10:X10"/>
    <mergeCell ref="W9:X9"/>
    <mergeCell ref="W11:X11"/>
    <mergeCell ref="W12:X12"/>
    <mergeCell ref="W13:X13"/>
    <mergeCell ref="V17:AA17"/>
    <mergeCell ref="O17:T17"/>
    <mergeCell ref="O18:T18"/>
    <mergeCell ref="B6:C6"/>
    <mergeCell ref="I6:J6"/>
    <mergeCell ref="B11:C11"/>
    <mergeCell ref="B9:C9"/>
    <mergeCell ref="B10:C10"/>
    <mergeCell ref="I7:J7"/>
    <mergeCell ref="B7:C7"/>
    <mergeCell ref="B8:C8"/>
    <mergeCell ref="I8:J8"/>
    <mergeCell ref="I11:J11"/>
    <mergeCell ref="I9:J9"/>
    <mergeCell ref="BE86:BG86"/>
    <mergeCell ref="BE18:BJ18"/>
    <mergeCell ref="BE17:BJ17"/>
    <mergeCell ref="V175:X175"/>
    <mergeCell ref="AC39:AE39"/>
    <mergeCell ref="AJ109:AL109"/>
    <mergeCell ref="AQ134:AS134"/>
    <mergeCell ref="AQ18:AV18"/>
    <mergeCell ref="AX208:AZ208"/>
    <mergeCell ref="AX17:BC17"/>
    <mergeCell ref="AX18:BC18"/>
    <mergeCell ref="V289:X289"/>
    <mergeCell ref="O99:Q99"/>
    <mergeCell ref="V18:AA18"/>
    <mergeCell ref="AJ17:AO17"/>
    <mergeCell ref="AQ17:AV17"/>
    <mergeCell ref="AJ18:AO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59" hidden="1" customWidth="1"/>
    <col min="2" max="2" width="33.85546875" style="59" hidden="1" customWidth="1"/>
    <col min="3" max="3" width="0" style="59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80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59" customFormat="1">
      <c r="M1" s="80"/>
    </row>
    <row r="2" spans="1:53" s="59" customFormat="1" ht="18.75">
      <c r="G2" s="245" t="s">
        <v>921</v>
      </c>
      <c r="H2" s="245"/>
      <c r="I2" s="245"/>
      <c r="J2" s="245"/>
      <c r="K2" s="245"/>
      <c r="L2" s="71"/>
      <c r="M2" s="245" t="s">
        <v>1455</v>
      </c>
      <c r="N2" s="245"/>
      <c r="O2" s="245"/>
      <c r="P2" s="245"/>
      <c r="Q2" s="245"/>
      <c r="S2" s="245" t="s">
        <v>924</v>
      </c>
      <c r="T2" s="245"/>
      <c r="U2" s="245"/>
      <c r="V2" s="245"/>
      <c r="W2" s="245"/>
      <c r="Y2" s="245" t="s">
        <v>925</v>
      </c>
      <c r="Z2" s="245"/>
      <c r="AA2" s="245"/>
      <c r="AB2" s="245"/>
      <c r="AC2" s="245"/>
      <c r="AE2" s="245" t="s">
        <v>926</v>
      </c>
      <c r="AF2" s="245"/>
      <c r="AG2" s="245"/>
      <c r="AH2" s="245"/>
      <c r="AI2" s="245"/>
      <c r="AK2" s="245" t="s">
        <v>927</v>
      </c>
      <c r="AL2" s="245"/>
      <c r="AM2" s="245"/>
      <c r="AN2" s="245"/>
      <c r="AO2" s="245"/>
      <c r="AQ2" s="245" t="s">
        <v>928</v>
      </c>
      <c r="AR2" s="245"/>
      <c r="AS2" s="245"/>
      <c r="AT2" s="245"/>
      <c r="AU2" s="245"/>
      <c r="AW2" s="245" t="s">
        <v>923</v>
      </c>
      <c r="AX2" s="245"/>
      <c r="AY2" s="245"/>
      <c r="AZ2" s="245"/>
      <c r="BA2" s="245"/>
    </row>
    <row r="3" spans="1:53" s="59" customFormat="1" ht="18.75">
      <c r="G3" s="246" t="s">
        <v>1456</v>
      </c>
      <c r="H3" s="246"/>
      <c r="I3" s="246"/>
      <c r="J3" s="246"/>
      <c r="K3" s="246"/>
      <c r="L3" s="72"/>
      <c r="M3" s="246" t="s">
        <v>1456</v>
      </c>
      <c r="N3" s="246"/>
      <c r="O3" s="246"/>
      <c r="P3" s="246"/>
      <c r="Q3" s="246"/>
      <c r="S3" s="246" t="s">
        <v>1456</v>
      </c>
      <c r="T3" s="246"/>
      <c r="U3" s="246"/>
      <c r="V3" s="246"/>
      <c r="W3" s="246"/>
      <c r="Y3" s="246" t="s">
        <v>1456</v>
      </c>
      <c r="Z3" s="246"/>
      <c r="AA3" s="246"/>
      <c r="AB3" s="246"/>
      <c r="AC3" s="246"/>
      <c r="AE3" s="246" t="s">
        <v>1456</v>
      </c>
      <c r="AF3" s="246"/>
      <c r="AG3" s="246"/>
      <c r="AH3" s="246"/>
      <c r="AI3" s="246"/>
      <c r="AK3" s="246" t="s">
        <v>1456</v>
      </c>
      <c r="AL3" s="246"/>
      <c r="AM3" s="246"/>
      <c r="AN3" s="246"/>
      <c r="AO3" s="246"/>
      <c r="AQ3" s="246" t="s">
        <v>1456</v>
      </c>
      <c r="AR3" s="246"/>
      <c r="AS3" s="246"/>
      <c r="AT3" s="246"/>
      <c r="AU3" s="246"/>
      <c r="AW3" s="246" t="s">
        <v>1456</v>
      </c>
      <c r="AX3" s="246"/>
      <c r="AY3" s="246"/>
      <c r="AZ3" s="246"/>
      <c r="BA3" s="246"/>
    </row>
    <row r="4" spans="1:53" s="59" customFormat="1" ht="15.75">
      <c r="A4" s="59" t="s">
        <v>916</v>
      </c>
      <c r="B4" s="59" t="s">
        <v>46</v>
      </c>
      <c r="C4" s="59" t="s">
        <v>47</v>
      </c>
      <c r="D4" s="59" t="s">
        <v>1453</v>
      </c>
      <c r="E4" s="59" t="s">
        <v>1454</v>
      </c>
      <c r="G4" s="70" t="s">
        <v>44</v>
      </c>
      <c r="H4" s="70" t="s">
        <v>46</v>
      </c>
      <c r="I4" s="42" t="s">
        <v>47</v>
      </c>
      <c r="J4" s="83" t="s">
        <v>1457</v>
      </c>
      <c r="K4" s="83" t="s">
        <v>1458</v>
      </c>
      <c r="L4" s="9"/>
      <c r="M4" s="70" t="s">
        <v>44</v>
      </c>
      <c r="N4" s="70" t="s">
        <v>46</v>
      </c>
      <c r="O4" s="42" t="s">
        <v>47</v>
      </c>
      <c r="P4" s="83" t="s">
        <v>1457</v>
      </c>
      <c r="Q4" s="83" t="s">
        <v>1458</v>
      </c>
      <c r="S4" s="70" t="s">
        <v>44</v>
      </c>
      <c r="T4" s="70" t="s">
        <v>46</v>
      </c>
      <c r="U4" s="42" t="s">
        <v>47</v>
      </c>
      <c r="V4" s="83" t="s">
        <v>1457</v>
      </c>
      <c r="W4" s="83" t="s">
        <v>1458</v>
      </c>
      <c r="Y4" s="70" t="s">
        <v>44</v>
      </c>
      <c r="Z4" s="70" t="s">
        <v>46</v>
      </c>
      <c r="AA4" s="42" t="s">
        <v>47</v>
      </c>
      <c r="AB4" s="83" t="s">
        <v>1457</v>
      </c>
      <c r="AC4" s="83" t="s">
        <v>1458</v>
      </c>
      <c r="AE4" s="70" t="s">
        <v>44</v>
      </c>
      <c r="AF4" s="70" t="s">
        <v>46</v>
      </c>
      <c r="AG4" s="42" t="s">
        <v>47</v>
      </c>
      <c r="AH4" s="83" t="s">
        <v>1457</v>
      </c>
      <c r="AI4" s="83" t="s">
        <v>1458</v>
      </c>
      <c r="AK4" s="70" t="s">
        <v>44</v>
      </c>
      <c r="AL4" s="70" t="s">
        <v>46</v>
      </c>
      <c r="AM4" s="42" t="s">
        <v>47</v>
      </c>
      <c r="AN4" s="83" t="s">
        <v>1457</v>
      </c>
      <c r="AO4" s="83" t="s">
        <v>1458</v>
      </c>
      <c r="AQ4" s="70" t="s">
        <v>44</v>
      </c>
      <c r="AR4" s="70" t="s">
        <v>46</v>
      </c>
      <c r="AS4" s="42" t="s">
        <v>47</v>
      </c>
      <c r="AT4" s="83" t="s">
        <v>1457</v>
      </c>
      <c r="AU4" s="83" t="s">
        <v>1458</v>
      </c>
      <c r="AW4" s="70" t="s">
        <v>44</v>
      </c>
      <c r="AX4" s="70" t="s">
        <v>46</v>
      </c>
      <c r="AY4" s="42" t="s">
        <v>47</v>
      </c>
      <c r="AZ4" s="83" t="s">
        <v>1457</v>
      </c>
      <c r="BA4" s="83" t="s">
        <v>1458</v>
      </c>
    </row>
    <row r="5" spans="1:53">
      <c r="A5" s="46" t="s">
        <v>56</v>
      </c>
      <c r="B5" s="46" t="s">
        <v>681</v>
      </c>
      <c r="C5" s="63">
        <v>28</v>
      </c>
      <c r="D5" s="77">
        <v>16</v>
      </c>
      <c r="E5" s="62">
        <f>1-(D5/C5)</f>
        <v>0.4285714285714286</v>
      </c>
      <c r="G5" s="76">
        <v>1</v>
      </c>
      <c r="H5" s="46" t="s">
        <v>887</v>
      </c>
      <c r="I5" s="63">
        <v>6</v>
      </c>
      <c r="J5" s="77">
        <v>0</v>
      </c>
      <c r="K5" s="62">
        <f t="shared" ref="K5:K36" si="0">1-(J5/I5)</f>
        <v>1</v>
      </c>
      <c r="M5" s="76">
        <v>1</v>
      </c>
      <c r="N5" s="46" t="s">
        <v>483</v>
      </c>
      <c r="O5" s="63">
        <v>63</v>
      </c>
      <c r="P5" s="77">
        <v>11</v>
      </c>
      <c r="Q5" s="62">
        <f t="shared" ref="Q5:Q36" si="1">1-(P5/O5)</f>
        <v>0.82539682539682535</v>
      </c>
      <c r="S5" s="76">
        <v>1</v>
      </c>
      <c r="T5" s="46" t="s">
        <v>625</v>
      </c>
      <c r="U5" s="63">
        <v>35</v>
      </c>
      <c r="V5" s="77">
        <v>13</v>
      </c>
      <c r="W5" s="62">
        <f t="shared" ref="W5:W24" si="2">1-(V5/U5)</f>
        <v>0.62857142857142856</v>
      </c>
      <c r="Y5" s="76">
        <v>1</v>
      </c>
      <c r="Z5" s="46" t="s">
        <v>907</v>
      </c>
      <c r="AA5" s="63">
        <v>3</v>
      </c>
      <c r="AB5" s="77">
        <v>0</v>
      </c>
      <c r="AC5" s="62">
        <f t="shared" ref="AC5:AC36" si="3">1-(AB5/AA5)</f>
        <v>1</v>
      </c>
      <c r="AE5" s="76">
        <v>1</v>
      </c>
      <c r="AF5" s="46" t="s">
        <v>897</v>
      </c>
      <c r="AG5" s="63">
        <v>5</v>
      </c>
      <c r="AH5" s="77">
        <v>1</v>
      </c>
      <c r="AI5" s="62">
        <f t="shared" ref="AI5:AI36" si="4">1-(AH5/AG5)</f>
        <v>0.8</v>
      </c>
      <c r="AK5" s="76">
        <v>1</v>
      </c>
      <c r="AL5" s="46" t="s">
        <v>827</v>
      </c>
      <c r="AM5" s="63">
        <v>12</v>
      </c>
      <c r="AN5" s="77">
        <v>2</v>
      </c>
      <c r="AO5" s="62">
        <f t="shared" ref="AO5:AO36" si="5">1-(AN5/AM5)</f>
        <v>0.83333333333333337</v>
      </c>
      <c r="AQ5" s="76">
        <v>1</v>
      </c>
      <c r="AR5" s="46" t="s">
        <v>512</v>
      </c>
      <c r="AS5" s="63">
        <v>57</v>
      </c>
      <c r="AT5" s="77">
        <v>18</v>
      </c>
      <c r="AU5" s="62">
        <f t="shared" ref="AU5:AU36" si="6">1-(AT5/AS5)</f>
        <v>0.68421052631578949</v>
      </c>
      <c r="AW5" s="76">
        <v>1</v>
      </c>
      <c r="AX5" s="46" t="s">
        <v>824</v>
      </c>
      <c r="AY5" s="63">
        <v>12</v>
      </c>
      <c r="AZ5" s="77">
        <v>1</v>
      </c>
      <c r="BA5" s="62">
        <f t="shared" ref="BA5:BA36" si="7">1-(AZ5/AY5)</f>
        <v>0.91666666666666663</v>
      </c>
    </row>
    <row r="6" spans="1:53">
      <c r="A6" s="46" t="s">
        <v>52</v>
      </c>
      <c r="B6" s="46" t="s">
        <v>163</v>
      </c>
      <c r="C6" s="63">
        <v>349</v>
      </c>
      <c r="D6" s="77">
        <v>203</v>
      </c>
      <c r="E6" s="62">
        <f t="shared" ref="E6:E69" si="8">1-(D6/C6)</f>
        <v>0.41833810888252154</v>
      </c>
      <c r="G6" s="76">
        <f>+G5+1</f>
        <v>2</v>
      </c>
      <c r="H6" s="46" t="s">
        <v>910</v>
      </c>
      <c r="I6" s="63">
        <v>2</v>
      </c>
      <c r="J6" s="77">
        <v>0</v>
      </c>
      <c r="K6" s="62">
        <f t="shared" si="0"/>
        <v>1</v>
      </c>
      <c r="M6" s="76">
        <f>M5+1</f>
        <v>2</v>
      </c>
      <c r="N6" s="46" t="s">
        <v>597</v>
      </c>
      <c r="O6" s="63">
        <v>41</v>
      </c>
      <c r="P6" s="77">
        <v>9</v>
      </c>
      <c r="Q6" s="62">
        <f t="shared" si="1"/>
        <v>0.78048780487804881</v>
      </c>
      <c r="S6" s="76">
        <f>S5+1</f>
        <v>2</v>
      </c>
      <c r="T6" s="46" t="s">
        <v>205</v>
      </c>
      <c r="U6" s="63">
        <v>252</v>
      </c>
      <c r="V6" s="77">
        <v>109</v>
      </c>
      <c r="W6" s="62">
        <f t="shared" si="2"/>
        <v>0.56746031746031744</v>
      </c>
      <c r="Y6" s="76">
        <f>Y5+1</f>
        <v>2</v>
      </c>
      <c r="Z6" s="46" t="s">
        <v>911</v>
      </c>
      <c r="AA6" s="63">
        <v>1</v>
      </c>
      <c r="AB6" s="77">
        <v>0</v>
      </c>
      <c r="AC6" s="62">
        <f t="shared" si="3"/>
        <v>1</v>
      </c>
      <c r="AE6" s="76">
        <f>AE5+1</f>
        <v>2</v>
      </c>
      <c r="AF6" s="46" t="s">
        <v>874</v>
      </c>
      <c r="AG6" s="63">
        <v>9</v>
      </c>
      <c r="AH6" s="77">
        <v>2</v>
      </c>
      <c r="AI6" s="62">
        <f t="shared" si="4"/>
        <v>0.77777777777777779</v>
      </c>
      <c r="AK6" s="76">
        <f>AK5+1</f>
        <v>2</v>
      </c>
      <c r="AL6" s="46" t="s">
        <v>780</v>
      </c>
      <c r="AM6" s="63">
        <v>18</v>
      </c>
      <c r="AN6" s="77">
        <v>3</v>
      </c>
      <c r="AO6" s="62">
        <f t="shared" si="5"/>
        <v>0.83333333333333337</v>
      </c>
      <c r="AQ6" s="76">
        <f>AQ5+1</f>
        <v>2</v>
      </c>
      <c r="AR6" s="46" t="s">
        <v>431</v>
      </c>
      <c r="AS6" s="63">
        <v>75</v>
      </c>
      <c r="AT6" s="77">
        <v>26</v>
      </c>
      <c r="AU6" s="62">
        <f t="shared" si="6"/>
        <v>0.65333333333333332</v>
      </c>
      <c r="AW6" s="76">
        <f>AW5+1</f>
        <v>2</v>
      </c>
      <c r="AX6" s="46" t="s">
        <v>701</v>
      </c>
      <c r="AY6" s="63">
        <v>26</v>
      </c>
      <c r="AZ6" s="77">
        <v>5</v>
      </c>
      <c r="BA6" s="62">
        <f t="shared" si="7"/>
        <v>0.80769230769230771</v>
      </c>
    </row>
    <row r="7" spans="1:53">
      <c r="A7" s="46" t="s">
        <v>58</v>
      </c>
      <c r="B7" s="46" t="s">
        <v>304</v>
      </c>
      <c r="C7" s="63">
        <v>136</v>
      </c>
      <c r="D7" s="77">
        <v>85</v>
      </c>
      <c r="E7" s="62">
        <f t="shared" si="8"/>
        <v>0.375</v>
      </c>
      <c r="G7" s="76">
        <f t="shared" ref="G7:G70" si="9">+G6+1</f>
        <v>3</v>
      </c>
      <c r="H7" s="46" t="s">
        <v>828</v>
      </c>
      <c r="I7" s="63">
        <v>12</v>
      </c>
      <c r="J7" s="77">
        <v>1</v>
      </c>
      <c r="K7" s="62">
        <f t="shared" si="0"/>
        <v>0.91666666666666663</v>
      </c>
      <c r="M7" s="76">
        <f t="shared" ref="M7:M70" si="10">M6+1</f>
        <v>3</v>
      </c>
      <c r="N7" s="46" t="s">
        <v>537</v>
      </c>
      <c r="O7" s="63">
        <v>52</v>
      </c>
      <c r="P7" s="77">
        <v>14</v>
      </c>
      <c r="Q7" s="62">
        <f t="shared" si="1"/>
        <v>0.73076923076923084</v>
      </c>
      <c r="S7" s="76">
        <f t="shared" ref="S7:S23" si="11">S6+1</f>
        <v>3</v>
      </c>
      <c r="T7" s="46" t="s">
        <v>345</v>
      </c>
      <c r="U7" s="63">
        <v>112</v>
      </c>
      <c r="V7" s="77">
        <v>52</v>
      </c>
      <c r="W7" s="62">
        <f t="shared" si="2"/>
        <v>0.5357142857142857</v>
      </c>
      <c r="Y7" s="76">
        <f t="shared" ref="Y7:Y70" si="12">Y6+1</f>
        <v>3</v>
      </c>
      <c r="Z7" s="46" t="s">
        <v>859</v>
      </c>
      <c r="AA7" s="63">
        <v>10</v>
      </c>
      <c r="AB7" s="77">
        <v>1</v>
      </c>
      <c r="AC7" s="62">
        <f t="shared" si="3"/>
        <v>0.9</v>
      </c>
      <c r="AE7" s="76">
        <v>2</v>
      </c>
      <c r="AF7" s="46" t="s">
        <v>749</v>
      </c>
      <c r="AG7" s="63">
        <v>21</v>
      </c>
      <c r="AH7" s="77">
        <v>5</v>
      </c>
      <c r="AI7" s="62">
        <f t="shared" si="4"/>
        <v>0.76190476190476186</v>
      </c>
      <c r="AK7" s="76">
        <v>2</v>
      </c>
      <c r="AL7" s="46" t="s">
        <v>632</v>
      </c>
      <c r="AM7" s="63">
        <v>34</v>
      </c>
      <c r="AN7" s="77">
        <v>9</v>
      </c>
      <c r="AO7" s="62">
        <f t="shared" si="5"/>
        <v>0.73529411764705888</v>
      </c>
      <c r="AQ7" s="76">
        <v>2</v>
      </c>
      <c r="AR7" s="46" t="s">
        <v>617</v>
      </c>
      <c r="AS7" s="63">
        <v>37</v>
      </c>
      <c r="AT7" s="77">
        <v>13</v>
      </c>
      <c r="AU7" s="62">
        <f t="shared" si="6"/>
        <v>0.64864864864864868</v>
      </c>
      <c r="AW7" s="76">
        <v>2</v>
      </c>
      <c r="AX7" s="46" t="s">
        <v>623</v>
      </c>
      <c r="AY7" s="63">
        <v>36</v>
      </c>
      <c r="AZ7" s="77">
        <v>8</v>
      </c>
      <c r="BA7" s="62">
        <f t="shared" si="7"/>
        <v>0.77777777777777779</v>
      </c>
    </row>
    <row r="8" spans="1:53">
      <c r="A8" s="46" t="s">
        <v>58</v>
      </c>
      <c r="B8" s="46" t="s">
        <v>608</v>
      </c>
      <c r="C8" s="63">
        <v>39</v>
      </c>
      <c r="D8" s="77">
        <v>35</v>
      </c>
      <c r="E8" s="62">
        <f t="shared" si="8"/>
        <v>0.10256410256410253</v>
      </c>
      <c r="G8" s="76">
        <f t="shared" si="9"/>
        <v>4</v>
      </c>
      <c r="H8" s="46" t="s">
        <v>882</v>
      </c>
      <c r="I8" s="63">
        <v>7</v>
      </c>
      <c r="J8" s="77">
        <v>1</v>
      </c>
      <c r="K8" s="62">
        <f t="shared" si="0"/>
        <v>0.85714285714285721</v>
      </c>
      <c r="M8" s="76">
        <f t="shared" si="10"/>
        <v>4</v>
      </c>
      <c r="N8" s="46" t="s">
        <v>360</v>
      </c>
      <c r="O8" s="63">
        <v>106</v>
      </c>
      <c r="P8" s="77">
        <v>29</v>
      </c>
      <c r="Q8" s="62">
        <f t="shared" si="1"/>
        <v>0.72641509433962259</v>
      </c>
      <c r="S8" s="76">
        <f t="shared" si="11"/>
        <v>4</v>
      </c>
      <c r="T8" s="46" t="s">
        <v>791</v>
      </c>
      <c r="U8" s="63">
        <v>17</v>
      </c>
      <c r="V8" s="77">
        <v>8</v>
      </c>
      <c r="W8" s="62">
        <f t="shared" si="2"/>
        <v>0.52941176470588236</v>
      </c>
      <c r="Y8" s="76">
        <f t="shared" si="12"/>
        <v>4</v>
      </c>
      <c r="Z8" s="46" t="s">
        <v>894</v>
      </c>
      <c r="AA8" s="63">
        <v>6</v>
      </c>
      <c r="AB8" s="77">
        <v>1</v>
      </c>
      <c r="AC8" s="62">
        <f t="shared" si="3"/>
        <v>0.83333333333333337</v>
      </c>
      <c r="AE8" s="76">
        <f>AE7+1</f>
        <v>3</v>
      </c>
      <c r="AF8" s="46" t="s">
        <v>825</v>
      </c>
      <c r="AG8" s="63">
        <v>12</v>
      </c>
      <c r="AH8" s="77">
        <v>3</v>
      </c>
      <c r="AI8" s="62">
        <f t="shared" si="4"/>
        <v>0.75</v>
      </c>
      <c r="AK8" s="76">
        <f>AK7+1</f>
        <v>3</v>
      </c>
      <c r="AL8" s="46" t="s">
        <v>418</v>
      </c>
      <c r="AM8" s="63">
        <v>78</v>
      </c>
      <c r="AN8" s="77">
        <v>26</v>
      </c>
      <c r="AO8" s="62">
        <f t="shared" si="5"/>
        <v>0.66666666666666674</v>
      </c>
      <c r="AQ8" s="76">
        <f>AQ7+1</f>
        <v>3</v>
      </c>
      <c r="AR8" s="46" t="s">
        <v>664</v>
      </c>
      <c r="AS8" s="63">
        <v>31</v>
      </c>
      <c r="AT8" s="77">
        <v>11</v>
      </c>
      <c r="AU8" s="62">
        <f t="shared" si="6"/>
        <v>0.64516129032258063</v>
      </c>
      <c r="AW8" s="76">
        <f>AW7+1</f>
        <v>3</v>
      </c>
      <c r="AX8" s="46" t="s">
        <v>386</v>
      </c>
      <c r="AY8" s="63">
        <v>90</v>
      </c>
      <c r="AZ8" s="77">
        <v>24</v>
      </c>
      <c r="BA8" s="62">
        <f t="shared" si="7"/>
        <v>0.73333333333333339</v>
      </c>
    </row>
    <row r="9" spans="1:53">
      <c r="A9" s="46" t="s">
        <v>64</v>
      </c>
      <c r="B9" s="46" t="s">
        <v>716</v>
      </c>
      <c r="C9" s="63">
        <v>24</v>
      </c>
      <c r="D9" s="77">
        <v>16</v>
      </c>
      <c r="E9" s="62">
        <f t="shared" si="8"/>
        <v>0.33333333333333337</v>
      </c>
      <c r="G9" s="76">
        <f t="shared" si="9"/>
        <v>5</v>
      </c>
      <c r="H9" s="46" t="s">
        <v>876</v>
      </c>
      <c r="I9" s="63">
        <v>8</v>
      </c>
      <c r="J9" s="77">
        <v>2</v>
      </c>
      <c r="K9" s="62">
        <f t="shared" si="0"/>
        <v>0.75</v>
      </c>
      <c r="M9" s="76">
        <f t="shared" si="10"/>
        <v>5</v>
      </c>
      <c r="N9" s="46" t="s">
        <v>724</v>
      </c>
      <c r="O9" s="63">
        <v>24</v>
      </c>
      <c r="P9" s="77">
        <v>7</v>
      </c>
      <c r="Q9" s="62">
        <f t="shared" si="1"/>
        <v>0.70833333333333326</v>
      </c>
      <c r="S9" s="76">
        <f t="shared" si="11"/>
        <v>5</v>
      </c>
      <c r="T9" s="46" t="s">
        <v>559</v>
      </c>
      <c r="U9" s="63">
        <v>48</v>
      </c>
      <c r="V9" s="77">
        <v>23</v>
      </c>
      <c r="W9" s="62">
        <f t="shared" si="2"/>
        <v>0.52083333333333326</v>
      </c>
      <c r="Y9" s="76">
        <f t="shared" si="12"/>
        <v>5</v>
      </c>
      <c r="Z9" s="46" t="s">
        <v>729</v>
      </c>
      <c r="AA9" s="63">
        <v>23</v>
      </c>
      <c r="AB9" s="77">
        <v>4</v>
      </c>
      <c r="AC9" s="62">
        <f t="shared" si="3"/>
        <v>0.82608695652173914</v>
      </c>
      <c r="AE9" s="76">
        <v>3</v>
      </c>
      <c r="AF9" s="46" t="s">
        <v>758</v>
      </c>
      <c r="AG9" s="63">
        <v>20</v>
      </c>
      <c r="AH9" s="77">
        <v>5</v>
      </c>
      <c r="AI9" s="62">
        <f t="shared" si="4"/>
        <v>0.75</v>
      </c>
      <c r="AK9" s="76">
        <v>3</v>
      </c>
      <c r="AL9" s="46" t="s">
        <v>871</v>
      </c>
      <c r="AM9" s="63">
        <v>9</v>
      </c>
      <c r="AN9" s="77">
        <v>3</v>
      </c>
      <c r="AO9" s="62">
        <f t="shared" si="5"/>
        <v>0.66666666666666674</v>
      </c>
      <c r="AQ9" s="76">
        <v>3</v>
      </c>
      <c r="AR9" s="46" t="s">
        <v>525</v>
      </c>
      <c r="AS9" s="63">
        <v>54</v>
      </c>
      <c r="AT9" s="77">
        <v>20</v>
      </c>
      <c r="AU9" s="62">
        <f t="shared" si="6"/>
        <v>0.62962962962962965</v>
      </c>
      <c r="AW9" s="76">
        <v>3</v>
      </c>
      <c r="AX9" s="46" t="s">
        <v>740</v>
      </c>
      <c r="AY9" s="63">
        <v>22</v>
      </c>
      <c r="AZ9" s="77">
        <v>6</v>
      </c>
      <c r="BA9" s="62">
        <f t="shared" si="7"/>
        <v>0.72727272727272729</v>
      </c>
    </row>
    <row r="10" spans="1:53">
      <c r="A10" s="46" t="s">
        <v>64</v>
      </c>
      <c r="B10" s="46" t="s">
        <v>700</v>
      </c>
      <c r="C10" s="63">
        <v>26</v>
      </c>
      <c r="D10" s="77">
        <v>10</v>
      </c>
      <c r="E10" s="62">
        <f t="shared" si="8"/>
        <v>0.61538461538461542</v>
      </c>
      <c r="G10" s="76">
        <f t="shared" si="9"/>
        <v>6</v>
      </c>
      <c r="H10" s="46" t="s">
        <v>104</v>
      </c>
      <c r="I10" s="63">
        <v>840</v>
      </c>
      <c r="J10" s="77">
        <v>229</v>
      </c>
      <c r="K10" s="62">
        <f t="shared" si="0"/>
        <v>0.72738095238095246</v>
      </c>
      <c r="M10" s="76">
        <f t="shared" si="10"/>
        <v>6</v>
      </c>
      <c r="N10" s="46" t="s">
        <v>435</v>
      </c>
      <c r="O10" s="63">
        <v>73</v>
      </c>
      <c r="P10" s="77">
        <v>23</v>
      </c>
      <c r="Q10" s="62">
        <f t="shared" si="1"/>
        <v>0.68493150684931514</v>
      </c>
      <c r="S10" s="76">
        <f t="shared" si="11"/>
        <v>6</v>
      </c>
      <c r="T10" s="46" t="s">
        <v>80</v>
      </c>
      <c r="U10" s="61">
        <v>1439</v>
      </c>
      <c r="V10" s="77">
        <v>705</v>
      </c>
      <c r="W10" s="62">
        <f t="shared" si="2"/>
        <v>0.51007644197359281</v>
      </c>
      <c r="Y10" s="76">
        <f t="shared" si="12"/>
        <v>6</v>
      </c>
      <c r="Z10" s="46" t="s">
        <v>797</v>
      </c>
      <c r="AA10" s="63">
        <v>16</v>
      </c>
      <c r="AB10" s="77">
        <v>3</v>
      </c>
      <c r="AC10" s="62">
        <f t="shared" si="3"/>
        <v>0.8125</v>
      </c>
      <c r="AE10" s="76">
        <f>AE9+1</f>
        <v>4</v>
      </c>
      <c r="AF10" s="46" t="s">
        <v>710</v>
      </c>
      <c r="AG10" s="63">
        <v>25</v>
      </c>
      <c r="AH10" s="77">
        <v>8</v>
      </c>
      <c r="AI10" s="62">
        <f t="shared" si="4"/>
        <v>0.67999999999999994</v>
      </c>
      <c r="AK10" s="76">
        <f>AK9+1</f>
        <v>4</v>
      </c>
      <c r="AL10" s="46" t="s">
        <v>527</v>
      </c>
      <c r="AM10" s="63">
        <v>54</v>
      </c>
      <c r="AN10" s="77">
        <v>19</v>
      </c>
      <c r="AO10" s="62">
        <f t="shared" si="5"/>
        <v>0.64814814814814814</v>
      </c>
      <c r="AQ10" s="76">
        <f>AQ9+1</f>
        <v>4</v>
      </c>
      <c r="AR10" s="46" t="s">
        <v>247</v>
      </c>
      <c r="AS10" s="63">
        <v>189</v>
      </c>
      <c r="AT10" s="77">
        <v>70</v>
      </c>
      <c r="AU10" s="62">
        <f t="shared" si="6"/>
        <v>0.62962962962962965</v>
      </c>
      <c r="AW10" s="76">
        <f>AW9+1</f>
        <v>4</v>
      </c>
      <c r="AX10" s="46" t="s">
        <v>678</v>
      </c>
      <c r="AY10" s="63">
        <v>29</v>
      </c>
      <c r="AZ10" s="77">
        <v>8</v>
      </c>
      <c r="BA10" s="62">
        <f t="shared" si="7"/>
        <v>0.72413793103448276</v>
      </c>
    </row>
    <row r="11" spans="1:53">
      <c r="A11" s="46" t="s">
        <v>56</v>
      </c>
      <c r="B11" s="46" t="s">
        <v>803</v>
      </c>
      <c r="C11" s="63">
        <v>15</v>
      </c>
      <c r="D11" s="77">
        <v>7</v>
      </c>
      <c r="E11" s="62">
        <f t="shared" si="8"/>
        <v>0.53333333333333333</v>
      </c>
      <c r="G11" s="76">
        <f t="shared" si="9"/>
        <v>7</v>
      </c>
      <c r="H11" s="46" t="s">
        <v>823</v>
      </c>
      <c r="I11" s="63">
        <v>13</v>
      </c>
      <c r="J11" s="77">
        <v>4</v>
      </c>
      <c r="K11" s="62">
        <f t="shared" si="0"/>
        <v>0.69230769230769229</v>
      </c>
      <c r="M11" s="76">
        <f t="shared" si="10"/>
        <v>7</v>
      </c>
      <c r="N11" s="46" t="s">
        <v>461</v>
      </c>
      <c r="O11" s="63">
        <v>68</v>
      </c>
      <c r="P11" s="77">
        <v>23</v>
      </c>
      <c r="Q11" s="62">
        <f t="shared" si="1"/>
        <v>0.66176470588235292</v>
      </c>
      <c r="S11" s="76">
        <f t="shared" si="11"/>
        <v>7</v>
      </c>
      <c r="T11" s="46" t="s">
        <v>215</v>
      </c>
      <c r="U11" s="63">
        <v>231</v>
      </c>
      <c r="V11" s="77">
        <v>115</v>
      </c>
      <c r="W11" s="62">
        <f t="shared" si="2"/>
        <v>0.50216450216450215</v>
      </c>
      <c r="Y11" s="76">
        <f t="shared" si="12"/>
        <v>7</v>
      </c>
      <c r="Z11" s="46" t="s">
        <v>802</v>
      </c>
      <c r="AA11" s="63">
        <v>16</v>
      </c>
      <c r="AB11" s="77">
        <v>3</v>
      </c>
      <c r="AC11" s="62">
        <f t="shared" si="3"/>
        <v>0.8125</v>
      </c>
      <c r="AE11" s="76">
        <v>4</v>
      </c>
      <c r="AF11" s="46" t="s">
        <v>522</v>
      </c>
      <c r="AG11" s="63">
        <v>55</v>
      </c>
      <c r="AH11" s="77">
        <v>18</v>
      </c>
      <c r="AI11" s="62">
        <f t="shared" si="4"/>
        <v>0.67272727272727273</v>
      </c>
      <c r="AK11" s="76">
        <v>4</v>
      </c>
      <c r="AL11" s="46" t="s">
        <v>103</v>
      </c>
      <c r="AM11" s="63">
        <v>862</v>
      </c>
      <c r="AN11" s="77">
        <v>317</v>
      </c>
      <c r="AO11" s="62">
        <f t="shared" si="5"/>
        <v>0.63225058004640378</v>
      </c>
      <c r="AQ11" s="76">
        <v>4</v>
      </c>
      <c r="AR11" s="46" t="s">
        <v>722</v>
      </c>
      <c r="AS11" s="63">
        <v>24</v>
      </c>
      <c r="AT11" s="77">
        <v>9</v>
      </c>
      <c r="AU11" s="62">
        <f t="shared" si="6"/>
        <v>0.625</v>
      </c>
      <c r="AW11" s="76">
        <v>4</v>
      </c>
      <c r="AX11" s="46" t="s">
        <v>699</v>
      </c>
      <c r="AY11" s="63">
        <v>27</v>
      </c>
      <c r="AZ11" s="77">
        <v>8</v>
      </c>
      <c r="BA11" s="62">
        <f t="shared" si="7"/>
        <v>0.70370370370370372</v>
      </c>
    </row>
    <row r="12" spans="1:53">
      <c r="A12" s="46" t="s">
        <v>72</v>
      </c>
      <c r="B12" s="46" t="s">
        <v>819</v>
      </c>
      <c r="C12" s="63">
        <v>13</v>
      </c>
      <c r="D12" s="77">
        <v>5</v>
      </c>
      <c r="E12" s="62">
        <f t="shared" si="8"/>
        <v>0.61538461538461542</v>
      </c>
      <c r="G12" s="76">
        <f t="shared" si="9"/>
        <v>8</v>
      </c>
      <c r="H12" s="46" t="s">
        <v>188</v>
      </c>
      <c r="I12" s="63">
        <v>285</v>
      </c>
      <c r="J12" s="77">
        <v>94</v>
      </c>
      <c r="K12" s="62">
        <f t="shared" si="0"/>
        <v>0.6701754385964912</v>
      </c>
      <c r="M12" s="76">
        <f t="shared" si="10"/>
        <v>8</v>
      </c>
      <c r="N12" s="46" t="s">
        <v>734</v>
      </c>
      <c r="O12" s="63">
        <v>22</v>
      </c>
      <c r="P12" s="77">
        <v>8</v>
      </c>
      <c r="Q12" s="62">
        <f t="shared" si="1"/>
        <v>0.63636363636363635</v>
      </c>
      <c r="S12" s="76">
        <f t="shared" si="11"/>
        <v>8</v>
      </c>
      <c r="T12" s="46" t="s">
        <v>428</v>
      </c>
      <c r="U12" s="63">
        <v>76</v>
      </c>
      <c r="V12" s="77">
        <v>38</v>
      </c>
      <c r="W12" s="62">
        <f t="shared" si="2"/>
        <v>0.5</v>
      </c>
      <c r="Y12" s="76">
        <f t="shared" si="12"/>
        <v>8</v>
      </c>
      <c r="Z12" s="46" t="s">
        <v>331</v>
      </c>
      <c r="AA12" s="63">
        <v>121</v>
      </c>
      <c r="AB12" s="77">
        <v>24</v>
      </c>
      <c r="AC12" s="62">
        <f t="shared" si="3"/>
        <v>0.80165289256198347</v>
      </c>
      <c r="AE12" s="76">
        <f>AE11+1</f>
        <v>5</v>
      </c>
      <c r="AF12" s="46" t="s">
        <v>282</v>
      </c>
      <c r="AG12" s="63">
        <v>154</v>
      </c>
      <c r="AH12" s="77">
        <v>53</v>
      </c>
      <c r="AI12" s="62">
        <f t="shared" si="4"/>
        <v>0.6558441558441559</v>
      </c>
      <c r="AK12" s="76">
        <f>AK11+1</f>
        <v>5</v>
      </c>
      <c r="AL12" s="46" t="s">
        <v>877</v>
      </c>
      <c r="AM12" s="63">
        <v>8</v>
      </c>
      <c r="AN12" s="77">
        <v>3</v>
      </c>
      <c r="AO12" s="62">
        <f t="shared" si="5"/>
        <v>0.625</v>
      </c>
      <c r="AQ12" s="76">
        <f>AQ11+1</f>
        <v>5</v>
      </c>
      <c r="AR12" s="46" t="s">
        <v>444</v>
      </c>
      <c r="AS12" s="63">
        <v>71</v>
      </c>
      <c r="AT12" s="77">
        <v>28</v>
      </c>
      <c r="AU12" s="62">
        <f t="shared" si="6"/>
        <v>0.60563380281690149</v>
      </c>
      <c r="AW12" s="76">
        <f>AW11+1</f>
        <v>5</v>
      </c>
      <c r="AX12" s="46" t="s">
        <v>754</v>
      </c>
      <c r="AY12" s="63">
        <v>20</v>
      </c>
      <c r="AZ12" s="77">
        <v>6</v>
      </c>
      <c r="BA12" s="62">
        <f t="shared" si="7"/>
        <v>0.7</v>
      </c>
    </row>
    <row r="13" spans="1:53">
      <c r="A13" s="46" t="s">
        <v>1452</v>
      </c>
      <c r="B13" s="46" t="s">
        <v>192</v>
      </c>
      <c r="C13" s="63">
        <v>275</v>
      </c>
      <c r="D13" s="77">
        <v>154</v>
      </c>
      <c r="E13" s="62">
        <f t="shared" si="8"/>
        <v>0.43999999999999995</v>
      </c>
      <c r="G13" s="76">
        <f t="shared" si="9"/>
        <v>9</v>
      </c>
      <c r="H13" s="46" t="s">
        <v>908</v>
      </c>
      <c r="I13" s="63">
        <v>3</v>
      </c>
      <c r="J13" s="77">
        <v>1</v>
      </c>
      <c r="K13" s="62">
        <f t="shared" si="0"/>
        <v>0.66666666666666674</v>
      </c>
      <c r="M13" s="76">
        <f t="shared" si="10"/>
        <v>9</v>
      </c>
      <c r="N13" s="46" t="s">
        <v>324</v>
      </c>
      <c r="O13" s="63">
        <v>126</v>
      </c>
      <c r="P13" s="77">
        <v>46</v>
      </c>
      <c r="Q13" s="62">
        <f t="shared" si="1"/>
        <v>0.63492063492063489</v>
      </c>
      <c r="S13" s="76">
        <f t="shared" si="11"/>
        <v>9</v>
      </c>
      <c r="T13" s="46" t="s">
        <v>152</v>
      </c>
      <c r="U13" s="63">
        <v>384</v>
      </c>
      <c r="V13" s="77">
        <v>194</v>
      </c>
      <c r="W13" s="62">
        <f t="shared" si="2"/>
        <v>0.49479166666666663</v>
      </c>
      <c r="Y13" s="76">
        <f t="shared" si="12"/>
        <v>9</v>
      </c>
      <c r="Z13" s="46" t="s">
        <v>869</v>
      </c>
      <c r="AA13" s="63">
        <v>9</v>
      </c>
      <c r="AB13" s="77">
        <v>2</v>
      </c>
      <c r="AC13" s="62">
        <f t="shared" si="3"/>
        <v>0.77777777777777779</v>
      </c>
      <c r="AE13" s="76">
        <v>5</v>
      </c>
      <c r="AF13" s="46" t="s">
        <v>846</v>
      </c>
      <c r="AG13" s="63">
        <v>11</v>
      </c>
      <c r="AH13" s="77">
        <v>4</v>
      </c>
      <c r="AI13" s="62">
        <f t="shared" si="4"/>
        <v>0.63636363636363635</v>
      </c>
      <c r="AK13" s="76">
        <v>5</v>
      </c>
      <c r="AL13" s="46" t="s">
        <v>153</v>
      </c>
      <c r="AM13" s="63">
        <v>378</v>
      </c>
      <c r="AN13" s="77">
        <v>144</v>
      </c>
      <c r="AO13" s="62">
        <f t="shared" si="5"/>
        <v>0.61904761904761907</v>
      </c>
      <c r="AQ13" s="76">
        <v>5</v>
      </c>
      <c r="AR13" s="46" t="s">
        <v>855</v>
      </c>
      <c r="AS13" s="63">
        <v>10</v>
      </c>
      <c r="AT13" s="77">
        <v>4</v>
      </c>
      <c r="AU13" s="62">
        <f t="shared" si="6"/>
        <v>0.6</v>
      </c>
      <c r="AW13" s="76">
        <v>5</v>
      </c>
      <c r="AX13" s="46" t="s">
        <v>711</v>
      </c>
      <c r="AY13" s="63">
        <v>25</v>
      </c>
      <c r="AZ13" s="77">
        <v>8</v>
      </c>
      <c r="BA13" s="62">
        <f t="shared" si="7"/>
        <v>0.67999999999999994</v>
      </c>
    </row>
    <row r="14" spans="1:53">
      <c r="A14" s="46" t="s">
        <v>61</v>
      </c>
      <c r="B14" s="46" t="s">
        <v>546</v>
      </c>
      <c r="C14" s="63">
        <v>50</v>
      </c>
      <c r="D14" s="77">
        <v>36</v>
      </c>
      <c r="E14" s="62">
        <f t="shared" si="8"/>
        <v>0.28000000000000003</v>
      </c>
      <c r="G14" s="76">
        <f t="shared" si="9"/>
        <v>10</v>
      </c>
      <c r="H14" s="46" t="s">
        <v>333</v>
      </c>
      <c r="I14" s="63">
        <v>120</v>
      </c>
      <c r="J14" s="77">
        <v>41</v>
      </c>
      <c r="K14" s="62">
        <f t="shared" si="0"/>
        <v>0.65833333333333333</v>
      </c>
      <c r="M14" s="76">
        <f t="shared" si="10"/>
        <v>10</v>
      </c>
      <c r="N14" s="46" t="s">
        <v>751</v>
      </c>
      <c r="O14" s="63">
        <v>21</v>
      </c>
      <c r="P14" s="77">
        <v>8</v>
      </c>
      <c r="Q14" s="62">
        <f t="shared" si="1"/>
        <v>0.61904761904761907</v>
      </c>
      <c r="S14" s="76">
        <f t="shared" si="11"/>
        <v>10</v>
      </c>
      <c r="T14" s="46" t="s">
        <v>204</v>
      </c>
      <c r="U14" s="63">
        <v>255</v>
      </c>
      <c r="V14" s="77">
        <v>133</v>
      </c>
      <c r="W14" s="62">
        <f t="shared" si="2"/>
        <v>0.47843137254901957</v>
      </c>
      <c r="Y14" s="76">
        <f t="shared" si="12"/>
        <v>10</v>
      </c>
      <c r="Z14" s="46" t="s">
        <v>638</v>
      </c>
      <c r="AA14" s="63">
        <v>34</v>
      </c>
      <c r="AB14" s="77">
        <v>8</v>
      </c>
      <c r="AC14" s="62">
        <f t="shared" si="3"/>
        <v>0.76470588235294112</v>
      </c>
      <c r="AE14" s="76">
        <f>AE13+1</f>
        <v>6</v>
      </c>
      <c r="AF14" s="46" t="s">
        <v>671</v>
      </c>
      <c r="AG14" s="63">
        <v>30</v>
      </c>
      <c r="AH14" s="77">
        <v>11</v>
      </c>
      <c r="AI14" s="62">
        <f t="shared" si="4"/>
        <v>0.6333333333333333</v>
      </c>
      <c r="AK14" s="76">
        <f>AK13+1</f>
        <v>6</v>
      </c>
      <c r="AL14" s="46" t="s">
        <v>503</v>
      </c>
      <c r="AM14" s="63">
        <v>60</v>
      </c>
      <c r="AN14" s="77">
        <v>23</v>
      </c>
      <c r="AO14" s="62">
        <f t="shared" si="5"/>
        <v>0.6166666666666667</v>
      </c>
      <c r="AQ14" s="76">
        <f>AQ13+1</f>
        <v>6</v>
      </c>
      <c r="AR14" s="46" t="s">
        <v>424</v>
      </c>
      <c r="AS14" s="63">
        <v>77</v>
      </c>
      <c r="AT14" s="77">
        <v>31</v>
      </c>
      <c r="AU14" s="62">
        <f t="shared" si="6"/>
        <v>0.59740259740259738</v>
      </c>
      <c r="AW14" s="76">
        <f>AW13+1</f>
        <v>6</v>
      </c>
      <c r="AX14" s="46" t="s">
        <v>563</v>
      </c>
      <c r="AY14" s="63">
        <v>47</v>
      </c>
      <c r="AZ14" s="77">
        <v>16</v>
      </c>
      <c r="BA14" s="62">
        <f t="shared" si="7"/>
        <v>0.65957446808510634</v>
      </c>
    </row>
    <row r="15" spans="1:53">
      <c r="A15" s="46" t="s">
        <v>64</v>
      </c>
      <c r="B15" s="46" t="s">
        <v>183</v>
      </c>
      <c r="C15" s="63">
        <v>291</v>
      </c>
      <c r="D15" s="77">
        <v>146</v>
      </c>
      <c r="E15" s="62">
        <f t="shared" si="8"/>
        <v>0.49828178694158076</v>
      </c>
      <c r="G15" s="76">
        <f t="shared" si="9"/>
        <v>11</v>
      </c>
      <c r="H15" s="46" t="s">
        <v>452</v>
      </c>
      <c r="I15" s="63">
        <v>70</v>
      </c>
      <c r="J15" s="77">
        <v>24</v>
      </c>
      <c r="K15" s="62">
        <f t="shared" si="0"/>
        <v>0.65714285714285714</v>
      </c>
      <c r="M15" s="76">
        <f t="shared" si="10"/>
        <v>11</v>
      </c>
      <c r="N15" s="46" t="s">
        <v>132</v>
      </c>
      <c r="O15" s="63">
        <v>527</v>
      </c>
      <c r="P15" s="77">
        <v>210</v>
      </c>
      <c r="Q15" s="62">
        <f t="shared" si="1"/>
        <v>0.60151802656546494</v>
      </c>
      <c r="S15" s="76">
        <f t="shared" si="11"/>
        <v>11</v>
      </c>
      <c r="T15" s="46" t="s">
        <v>473</v>
      </c>
      <c r="U15" s="63">
        <v>65</v>
      </c>
      <c r="V15" s="77">
        <v>34</v>
      </c>
      <c r="W15" s="62">
        <f t="shared" si="2"/>
        <v>0.47692307692307689</v>
      </c>
      <c r="Y15" s="76">
        <f t="shared" si="12"/>
        <v>11</v>
      </c>
      <c r="Z15" s="46" t="s">
        <v>799</v>
      </c>
      <c r="AA15" s="63">
        <v>16</v>
      </c>
      <c r="AB15" s="77">
        <v>4</v>
      </c>
      <c r="AC15" s="62">
        <f t="shared" si="3"/>
        <v>0.75</v>
      </c>
      <c r="AE15" s="76">
        <v>6</v>
      </c>
      <c r="AF15" s="46" t="s">
        <v>672</v>
      </c>
      <c r="AG15" s="63">
        <v>30</v>
      </c>
      <c r="AH15" s="77">
        <v>11</v>
      </c>
      <c r="AI15" s="62">
        <f t="shared" si="4"/>
        <v>0.6333333333333333</v>
      </c>
      <c r="AK15" s="76">
        <v>6</v>
      </c>
      <c r="AL15" s="46" t="s">
        <v>819</v>
      </c>
      <c r="AM15" s="63">
        <v>13</v>
      </c>
      <c r="AN15" s="77">
        <v>5</v>
      </c>
      <c r="AO15" s="62">
        <f t="shared" si="5"/>
        <v>0.61538461538461542</v>
      </c>
      <c r="AQ15" s="76">
        <v>6</v>
      </c>
      <c r="AR15" s="46" t="s">
        <v>66</v>
      </c>
      <c r="AS15" s="61">
        <v>3245</v>
      </c>
      <c r="AT15" s="77">
        <v>1368</v>
      </c>
      <c r="AU15" s="62">
        <f t="shared" si="6"/>
        <v>0.57842835130970727</v>
      </c>
      <c r="AW15" s="76">
        <v>6</v>
      </c>
      <c r="AX15" s="46" t="s">
        <v>702</v>
      </c>
      <c r="AY15" s="63">
        <v>26</v>
      </c>
      <c r="AZ15" s="77">
        <v>9</v>
      </c>
      <c r="BA15" s="62">
        <f t="shared" si="7"/>
        <v>0.65384615384615385</v>
      </c>
    </row>
    <row r="16" spans="1:53">
      <c r="A16" s="46" t="s">
        <v>72</v>
      </c>
      <c r="B16" s="46" t="s">
        <v>364</v>
      </c>
      <c r="C16" s="63">
        <v>103</v>
      </c>
      <c r="D16" s="77">
        <v>68</v>
      </c>
      <c r="E16" s="62">
        <f t="shared" si="8"/>
        <v>0.33980582524271841</v>
      </c>
      <c r="G16" s="76">
        <f t="shared" si="9"/>
        <v>12</v>
      </c>
      <c r="H16" s="46" t="s">
        <v>169</v>
      </c>
      <c r="I16" s="63">
        <v>325</v>
      </c>
      <c r="J16" s="77">
        <v>112</v>
      </c>
      <c r="K16" s="62">
        <f t="shared" si="0"/>
        <v>0.65538461538461545</v>
      </c>
      <c r="M16" s="76">
        <f t="shared" si="10"/>
        <v>12</v>
      </c>
      <c r="N16" s="46" t="s">
        <v>629</v>
      </c>
      <c r="O16" s="63">
        <v>35</v>
      </c>
      <c r="P16" s="77">
        <v>14</v>
      </c>
      <c r="Q16" s="62">
        <f t="shared" si="1"/>
        <v>0.6</v>
      </c>
      <c r="S16" s="76">
        <f t="shared" si="11"/>
        <v>12</v>
      </c>
      <c r="T16" s="46" t="s">
        <v>494</v>
      </c>
      <c r="U16" s="63">
        <v>62</v>
      </c>
      <c r="V16" s="77">
        <v>35</v>
      </c>
      <c r="W16" s="62">
        <f t="shared" si="2"/>
        <v>0.43548387096774188</v>
      </c>
      <c r="Y16" s="76">
        <f t="shared" si="12"/>
        <v>12</v>
      </c>
      <c r="Z16" s="46" t="s">
        <v>531</v>
      </c>
      <c r="AA16" s="63">
        <v>53</v>
      </c>
      <c r="AB16" s="77">
        <v>14</v>
      </c>
      <c r="AC16" s="62">
        <f t="shared" si="3"/>
        <v>0.73584905660377364</v>
      </c>
      <c r="AE16" s="76">
        <f>AE15+1</f>
        <v>7</v>
      </c>
      <c r="AF16" s="46" t="s">
        <v>772</v>
      </c>
      <c r="AG16" s="63">
        <v>19</v>
      </c>
      <c r="AH16" s="77">
        <v>7</v>
      </c>
      <c r="AI16" s="62">
        <f t="shared" si="4"/>
        <v>0.63157894736842102</v>
      </c>
      <c r="AK16" s="76">
        <f>AK15+1</f>
        <v>7</v>
      </c>
      <c r="AL16" s="46" t="s">
        <v>662</v>
      </c>
      <c r="AM16" s="63">
        <v>31</v>
      </c>
      <c r="AN16" s="77">
        <v>12</v>
      </c>
      <c r="AO16" s="62">
        <f t="shared" si="5"/>
        <v>0.61290322580645162</v>
      </c>
      <c r="AQ16" s="76">
        <f>AQ15+1</f>
        <v>7</v>
      </c>
      <c r="AR16" s="46" t="s">
        <v>571</v>
      </c>
      <c r="AS16" s="63">
        <v>45</v>
      </c>
      <c r="AT16" s="77">
        <v>19</v>
      </c>
      <c r="AU16" s="62">
        <f t="shared" si="6"/>
        <v>0.57777777777777772</v>
      </c>
      <c r="AW16" s="76">
        <f>AW15+1</f>
        <v>7</v>
      </c>
      <c r="AX16" s="46" t="s">
        <v>429</v>
      </c>
      <c r="AY16" s="63">
        <v>76</v>
      </c>
      <c r="AZ16" s="77">
        <v>29</v>
      </c>
      <c r="BA16" s="62">
        <f t="shared" si="7"/>
        <v>0.61842105263157898</v>
      </c>
    </row>
    <row r="17" spans="1:53">
      <c r="A17" s="46" t="s">
        <v>72</v>
      </c>
      <c r="B17" s="46" t="s">
        <v>647</v>
      </c>
      <c r="C17" s="63">
        <v>33</v>
      </c>
      <c r="D17" s="77">
        <v>16</v>
      </c>
      <c r="E17" s="62">
        <f t="shared" si="8"/>
        <v>0.51515151515151514</v>
      </c>
      <c r="G17" s="76">
        <f t="shared" si="9"/>
        <v>13</v>
      </c>
      <c r="H17" s="46" t="s">
        <v>126</v>
      </c>
      <c r="I17" s="63">
        <v>582</v>
      </c>
      <c r="J17" s="77">
        <v>202</v>
      </c>
      <c r="K17" s="62">
        <f t="shared" si="0"/>
        <v>0.65292096219931273</v>
      </c>
      <c r="M17" s="76">
        <f t="shared" si="10"/>
        <v>13</v>
      </c>
      <c r="N17" s="46" t="s">
        <v>616</v>
      </c>
      <c r="O17" s="63">
        <v>37</v>
      </c>
      <c r="P17" s="77">
        <v>15</v>
      </c>
      <c r="Q17" s="62">
        <f t="shared" si="1"/>
        <v>0.59459459459459452</v>
      </c>
      <c r="S17" s="76">
        <f t="shared" si="11"/>
        <v>13</v>
      </c>
      <c r="T17" s="46" t="s">
        <v>620</v>
      </c>
      <c r="U17" s="63">
        <v>36</v>
      </c>
      <c r="V17" s="77">
        <v>21</v>
      </c>
      <c r="W17" s="62">
        <f t="shared" si="2"/>
        <v>0.41666666666666663</v>
      </c>
      <c r="Y17" s="76">
        <f t="shared" si="12"/>
        <v>13</v>
      </c>
      <c r="Z17" s="46" t="s">
        <v>809</v>
      </c>
      <c r="AA17" s="63">
        <v>15</v>
      </c>
      <c r="AB17" s="77">
        <v>4</v>
      </c>
      <c r="AC17" s="62">
        <f t="shared" si="3"/>
        <v>0.73333333333333339</v>
      </c>
      <c r="AE17" s="76">
        <v>7</v>
      </c>
      <c r="AF17" s="46" t="s">
        <v>588</v>
      </c>
      <c r="AG17" s="63">
        <v>42</v>
      </c>
      <c r="AH17" s="77">
        <v>16</v>
      </c>
      <c r="AI17" s="62">
        <f t="shared" si="4"/>
        <v>0.61904761904761907</v>
      </c>
      <c r="AK17" s="76">
        <v>7</v>
      </c>
      <c r="AL17" s="46" t="s">
        <v>784</v>
      </c>
      <c r="AM17" s="63">
        <v>18</v>
      </c>
      <c r="AN17" s="77">
        <v>7</v>
      </c>
      <c r="AO17" s="62">
        <f t="shared" si="5"/>
        <v>0.61111111111111116</v>
      </c>
      <c r="AQ17" s="76">
        <v>7</v>
      </c>
      <c r="AR17" s="46" t="s">
        <v>201</v>
      </c>
      <c r="AS17" s="63">
        <v>260</v>
      </c>
      <c r="AT17" s="77">
        <v>113</v>
      </c>
      <c r="AU17" s="62">
        <f t="shared" si="6"/>
        <v>0.56538461538461537</v>
      </c>
      <c r="AW17" s="76">
        <v>7</v>
      </c>
      <c r="AX17" s="46" t="s">
        <v>59</v>
      </c>
      <c r="AY17" s="61">
        <v>6150</v>
      </c>
      <c r="AZ17" s="77">
        <v>2497</v>
      </c>
      <c r="BA17" s="62">
        <f t="shared" si="7"/>
        <v>0.59398373983739838</v>
      </c>
    </row>
    <row r="18" spans="1:53">
      <c r="A18" s="46" t="s">
        <v>72</v>
      </c>
      <c r="B18" s="46" t="s">
        <v>742</v>
      </c>
      <c r="C18" s="63">
        <v>21</v>
      </c>
      <c r="D18" s="77">
        <v>15</v>
      </c>
      <c r="E18" s="62">
        <f t="shared" si="8"/>
        <v>0.2857142857142857</v>
      </c>
      <c r="G18" s="76">
        <f t="shared" si="9"/>
        <v>14</v>
      </c>
      <c r="H18" s="46" t="s">
        <v>81</v>
      </c>
      <c r="I18" s="61">
        <v>1329</v>
      </c>
      <c r="J18" s="77">
        <v>463</v>
      </c>
      <c r="K18" s="62">
        <f t="shared" si="0"/>
        <v>0.65161775771256591</v>
      </c>
      <c r="M18" s="76">
        <f t="shared" si="10"/>
        <v>14</v>
      </c>
      <c r="N18" s="46" t="s">
        <v>488</v>
      </c>
      <c r="O18" s="63">
        <v>63</v>
      </c>
      <c r="P18" s="77">
        <v>26</v>
      </c>
      <c r="Q18" s="62">
        <f t="shared" si="1"/>
        <v>0.58730158730158732</v>
      </c>
      <c r="S18" s="76">
        <f t="shared" si="11"/>
        <v>14</v>
      </c>
      <c r="T18" s="46" t="s">
        <v>106</v>
      </c>
      <c r="U18" s="63">
        <v>827</v>
      </c>
      <c r="V18" s="77">
        <v>485</v>
      </c>
      <c r="W18" s="62">
        <f t="shared" si="2"/>
        <v>0.41354292623941957</v>
      </c>
      <c r="Y18" s="76">
        <f t="shared" si="12"/>
        <v>14</v>
      </c>
      <c r="Z18" s="46" t="s">
        <v>244</v>
      </c>
      <c r="AA18" s="63">
        <v>189</v>
      </c>
      <c r="AB18" s="77">
        <v>52</v>
      </c>
      <c r="AC18" s="62">
        <f t="shared" si="3"/>
        <v>0.72486772486772488</v>
      </c>
      <c r="AE18" s="76">
        <f>AE17+1</f>
        <v>8</v>
      </c>
      <c r="AF18" s="46" t="s">
        <v>700</v>
      </c>
      <c r="AG18" s="63">
        <v>26</v>
      </c>
      <c r="AH18" s="77">
        <v>10</v>
      </c>
      <c r="AI18" s="62">
        <f t="shared" si="4"/>
        <v>0.61538461538461542</v>
      </c>
      <c r="AK18" s="76">
        <f>AK17+1</f>
        <v>8</v>
      </c>
      <c r="AL18" s="46" t="s">
        <v>75</v>
      </c>
      <c r="AM18" s="61">
        <v>1544</v>
      </c>
      <c r="AN18" s="77">
        <v>614</v>
      </c>
      <c r="AO18" s="62">
        <f t="shared" si="5"/>
        <v>0.6023316062176165</v>
      </c>
      <c r="AQ18" s="76">
        <f>AQ17+1</f>
        <v>8</v>
      </c>
      <c r="AR18" s="46" t="s">
        <v>302</v>
      </c>
      <c r="AS18" s="63">
        <v>138</v>
      </c>
      <c r="AT18" s="77">
        <v>60</v>
      </c>
      <c r="AU18" s="62">
        <f t="shared" si="6"/>
        <v>0.56521739130434789</v>
      </c>
      <c r="AW18" s="76">
        <f>AW17+1</f>
        <v>8</v>
      </c>
      <c r="AX18" s="46" t="s">
        <v>238</v>
      </c>
      <c r="AY18" s="63">
        <v>199</v>
      </c>
      <c r="AZ18" s="77">
        <v>81</v>
      </c>
      <c r="BA18" s="62">
        <f t="shared" si="7"/>
        <v>0.59296482412060303</v>
      </c>
    </row>
    <row r="19" spans="1:53">
      <c r="A19" s="46" t="s">
        <v>58</v>
      </c>
      <c r="B19" s="46" t="s">
        <v>120</v>
      </c>
      <c r="C19" s="63">
        <v>623</v>
      </c>
      <c r="D19" s="77">
        <v>290</v>
      </c>
      <c r="E19" s="62">
        <f t="shared" si="8"/>
        <v>0.5345104333868379</v>
      </c>
      <c r="G19" s="76">
        <f t="shared" si="9"/>
        <v>15</v>
      </c>
      <c r="H19" s="46" t="s">
        <v>245</v>
      </c>
      <c r="I19" s="63">
        <v>189</v>
      </c>
      <c r="J19" s="77">
        <v>67</v>
      </c>
      <c r="K19" s="62">
        <f t="shared" si="0"/>
        <v>0.64550264550264558</v>
      </c>
      <c r="M19" s="76">
        <f t="shared" si="10"/>
        <v>15</v>
      </c>
      <c r="N19" s="46" t="s">
        <v>233</v>
      </c>
      <c r="O19" s="63">
        <v>201</v>
      </c>
      <c r="P19" s="77">
        <v>87</v>
      </c>
      <c r="Q19" s="62">
        <f t="shared" si="1"/>
        <v>0.56716417910447769</v>
      </c>
      <c r="S19" s="76">
        <f t="shared" si="11"/>
        <v>15</v>
      </c>
      <c r="T19" s="46" t="s">
        <v>624</v>
      </c>
      <c r="U19" s="63">
        <v>35</v>
      </c>
      <c r="V19" s="77">
        <v>21</v>
      </c>
      <c r="W19" s="62">
        <f t="shared" si="2"/>
        <v>0.4</v>
      </c>
      <c r="Y19" s="76">
        <f t="shared" si="12"/>
        <v>15</v>
      </c>
      <c r="Z19" s="46" t="s">
        <v>415</v>
      </c>
      <c r="AA19" s="63">
        <v>81</v>
      </c>
      <c r="AB19" s="77">
        <v>23</v>
      </c>
      <c r="AC19" s="62">
        <f t="shared" si="3"/>
        <v>0.71604938271604945</v>
      </c>
      <c r="AE19" s="76">
        <v>8</v>
      </c>
      <c r="AF19" s="46" t="s">
        <v>203</v>
      </c>
      <c r="AG19" s="63">
        <v>259</v>
      </c>
      <c r="AH19" s="77">
        <v>100</v>
      </c>
      <c r="AI19" s="62">
        <f t="shared" si="4"/>
        <v>0.61389961389961389</v>
      </c>
      <c r="AK19" s="76">
        <v>8</v>
      </c>
      <c r="AL19" s="46" t="s">
        <v>313</v>
      </c>
      <c r="AM19" s="63">
        <v>133</v>
      </c>
      <c r="AN19" s="77">
        <v>53</v>
      </c>
      <c r="AO19" s="62">
        <f t="shared" si="5"/>
        <v>0.60150375939849621</v>
      </c>
      <c r="AQ19" s="76">
        <v>8</v>
      </c>
      <c r="AR19" s="46" t="s">
        <v>57</v>
      </c>
      <c r="AS19" s="61">
        <v>9334</v>
      </c>
      <c r="AT19" s="77">
        <v>4065</v>
      </c>
      <c r="AU19" s="62">
        <f t="shared" si="6"/>
        <v>0.56449539318620101</v>
      </c>
      <c r="AW19" s="76">
        <v>8</v>
      </c>
      <c r="AX19" s="46" t="s">
        <v>731</v>
      </c>
      <c r="AY19" s="63">
        <v>22</v>
      </c>
      <c r="AZ19" s="77">
        <v>9</v>
      </c>
      <c r="BA19" s="62">
        <f t="shared" si="7"/>
        <v>0.59090909090909083</v>
      </c>
    </row>
    <row r="20" spans="1:53">
      <c r="A20" s="46" t="s">
        <v>72</v>
      </c>
      <c r="B20" s="46" t="s">
        <v>103</v>
      </c>
      <c r="C20" s="63">
        <v>862</v>
      </c>
      <c r="D20" s="77">
        <v>317</v>
      </c>
      <c r="E20" s="62">
        <f t="shared" si="8"/>
        <v>0.63225058004640378</v>
      </c>
      <c r="G20" s="76">
        <f t="shared" si="9"/>
        <v>16</v>
      </c>
      <c r="H20" s="46" t="s">
        <v>70</v>
      </c>
      <c r="I20" s="61">
        <v>2542</v>
      </c>
      <c r="J20" s="77">
        <v>933</v>
      </c>
      <c r="K20" s="62">
        <f t="shared" si="0"/>
        <v>0.63296616837136122</v>
      </c>
      <c r="M20" s="76">
        <f t="shared" si="10"/>
        <v>16</v>
      </c>
      <c r="N20" s="46" t="s">
        <v>528</v>
      </c>
      <c r="O20" s="63">
        <v>54</v>
      </c>
      <c r="P20" s="77">
        <v>24</v>
      </c>
      <c r="Q20" s="62">
        <f t="shared" si="1"/>
        <v>0.55555555555555558</v>
      </c>
      <c r="S20" s="76">
        <f t="shared" si="11"/>
        <v>16</v>
      </c>
      <c r="T20" s="46" t="s">
        <v>316</v>
      </c>
      <c r="U20" s="63">
        <v>129</v>
      </c>
      <c r="V20" s="77">
        <v>85</v>
      </c>
      <c r="W20" s="62">
        <f t="shared" si="2"/>
        <v>0.34108527131782951</v>
      </c>
      <c r="Y20" s="76">
        <f t="shared" si="12"/>
        <v>16</v>
      </c>
      <c r="Z20" s="46" t="s">
        <v>472</v>
      </c>
      <c r="AA20" s="63">
        <v>65</v>
      </c>
      <c r="AB20" s="77">
        <v>20</v>
      </c>
      <c r="AC20" s="62">
        <f t="shared" si="3"/>
        <v>0.69230769230769229</v>
      </c>
      <c r="AE20" s="76">
        <f>AE19+1</f>
        <v>9</v>
      </c>
      <c r="AF20" s="46" t="s">
        <v>686</v>
      </c>
      <c r="AG20" s="63">
        <v>28</v>
      </c>
      <c r="AH20" s="77">
        <v>11</v>
      </c>
      <c r="AI20" s="62">
        <f t="shared" si="4"/>
        <v>0.60714285714285721</v>
      </c>
      <c r="AK20" s="76">
        <f>AK19+1</f>
        <v>9</v>
      </c>
      <c r="AL20" s="46" t="s">
        <v>228</v>
      </c>
      <c r="AM20" s="63">
        <v>209</v>
      </c>
      <c r="AN20" s="77">
        <v>85</v>
      </c>
      <c r="AO20" s="62">
        <f t="shared" si="5"/>
        <v>0.59330143540669855</v>
      </c>
      <c r="AQ20" s="76">
        <f>AQ19+1</f>
        <v>9</v>
      </c>
      <c r="AR20" s="46" t="s">
        <v>868</v>
      </c>
      <c r="AS20" s="63">
        <v>9</v>
      </c>
      <c r="AT20" s="77">
        <v>4</v>
      </c>
      <c r="AU20" s="62">
        <f t="shared" si="6"/>
        <v>0.55555555555555558</v>
      </c>
      <c r="AW20" s="76">
        <f>AW19+1</f>
        <v>9</v>
      </c>
      <c r="AX20" s="46" t="s">
        <v>680</v>
      </c>
      <c r="AY20" s="63">
        <v>29</v>
      </c>
      <c r="AZ20" s="77">
        <v>12</v>
      </c>
      <c r="BA20" s="62">
        <f t="shared" si="7"/>
        <v>0.5862068965517242</v>
      </c>
    </row>
    <row r="21" spans="1:53">
      <c r="A21" s="46" t="s">
        <v>58</v>
      </c>
      <c r="B21" s="46" t="s">
        <v>426</v>
      </c>
      <c r="C21" s="63">
        <v>76</v>
      </c>
      <c r="D21" s="77">
        <v>39</v>
      </c>
      <c r="E21" s="62">
        <f t="shared" si="8"/>
        <v>0.48684210526315785</v>
      </c>
      <c r="G21" s="76">
        <f t="shared" si="9"/>
        <v>17</v>
      </c>
      <c r="H21" s="46" t="s">
        <v>82</v>
      </c>
      <c r="I21" s="61">
        <v>1326</v>
      </c>
      <c r="J21" s="77">
        <v>506</v>
      </c>
      <c r="K21" s="62">
        <f t="shared" si="0"/>
        <v>0.61840120663650078</v>
      </c>
      <c r="M21" s="76">
        <f t="shared" si="10"/>
        <v>17</v>
      </c>
      <c r="N21" s="46" t="s">
        <v>349</v>
      </c>
      <c r="O21" s="63">
        <v>110</v>
      </c>
      <c r="P21" s="77">
        <v>49</v>
      </c>
      <c r="Q21" s="62">
        <f t="shared" si="1"/>
        <v>0.55454545454545456</v>
      </c>
      <c r="S21" s="76">
        <f t="shared" si="11"/>
        <v>17</v>
      </c>
      <c r="T21" s="46" t="s">
        <v>267</v>
      </c>
      <c r="U21" s="63">
        <v>167</v>
      </c>
      <c r="V21" s="77">
        <v>111</v>
      </c>
      <c r="W21" s="62">
        <f t="shared" si="2"/>
        <v>0.33532934131736525</v>
      </c>
      <c r="Y21" s="76">
        <f t="shared" si="12"/>
        <v>17</v>
      </c>
      <c r="Z21" s="46" t="s">
        <v>287</v>
      </c>
      <c r="AA21" s="63">
        <v>149</v>
      </c>
      <c r="AB21" s="77">
        <v>48</v>
      </c>
      <c r="AC21" s="62">
        <f t="shared" si="3"/>
        <v>0.67785234899328861</v>
      </c>
      <c r="AE21" s="76">
        <v>9</v>
      </c>
      <c r="AF21" s="46" t="s">
        <v>554</v>
      </c>
      <c r="AG21" s="63">
        <v>48</v>
      </c>
      <c r="AH21" s="77">
        <v>19</v>
      </c>
      <c r="AI21" s="62">
        <f t="shared" si="4"/>
        <v>0.60416666666666674</v>
      </c>
      <c r="AK21" s="76">
        <v>9</v>
      </c>
      <c r="AL21" s="46" t="s">
        <v>151</v>
      </c>
      <c r="AM21" s="63">
        <v>388</v>
      </c>
      <c r="AN21" s="77">
        <v>161</v>
      </c>
      <c r="AO21" s="62">
        <f t="shared" si="5"/>
        <v>0.5850515463917525</v>
      </c>
      <c r="AQ21" s="76">
        <v>9</v>
      </c>
      <c r="AR21" s="46" t="s">
        <v>489</v>
      </c>
      <c r="AS21" s="63">
        <v>63</v>
      </c>
      <c r="AT21" s="77">
        <v>28</v>
      </c>
      <c r="AU21" s="62">
        <f t="shared" si="6"/>
        <v>0.55555555555555558</v>
      </c>
      <c r="AW21" s="76">
        <v>9</v>
      </c>
      <c r="AX21" s="46" t="s">
        <v>337</v>
      </c>
      <c r="AY21" s="63">
        <v>118</v>
      </c>
      <c r="AZ21" s="77">
        <v>49</v>
      </c>
      <c r="BA21" s="62">
        <f t="shared" si="7"/>
        <v>0.5847457627118644</v>
      </c>
    </row>
    <row r="22" spans="1:53">
      <c r="A22" s="46" t="s">
        <v>1452</v>
      </c>
      <c r="B22" s="46" t="s">
        <v>132</v>
      </c>
      <c r="C22" s="63">
        <v>527</v>
      </c>
      <c r="D22" s="77">
        <v>210</v>
      </c>
      <c r="E22" s="62">
        <f t="shared" si="8"/>
        <v>0.60151802656546494</v>
      </c>
      <c r="G22" s="76">
        <f t="shared" si="9"/>
        <v>18</v>
      </c>
      <c r="H22" s="46" t="s">
        <v>147</v>
      </c>
      <c r="I22" s="63">
        <v>400</v>
      </c>
      <c r="J22" s="77">
        <v>154</v>
      </c>
      <c r="K22" s="62">
        <f t="shared" si="0"/>
        <v>0.61499999999999999</v>
      </c>
      <c r="M22" s="76">
        <f t="shared" si="10"/>
        <v>18</v>
      </c>
      <c r="N22" s="46" t="s">
        <v>516</v>
      </c>
      <c r="O22" s="63">
        <v>56</v>
      </c>
      <c r="P22" s="77">
        <v>25</v>
      </c>
      <c r="Q22" s="62">
        <f t="shared" si="1"/>
        <v>0.5535714285714286</v>
      </c>
      <c r="S22" s="76">
        <f t="shared" si="11"/>
        <v>18</v>
      </c>
      <c r="T22" s="46" t="s">
        <v>442</v>
      </c>
      <c r="U22" s="63">
        <v>72</v>
      </c>
      <c r="V22" s="77">
        <v>49</v>
      </c>
      <c r="W22" s="62">
        <f t="shared" si="2"/>
        <v>0.31944444444444442</v>
      </c>
      <c r="Y22" s="76">
        <f t="shared" si="12"/>
        <v>18</v>
      </c>
      <c r="Z22" s="46" t="s">
        <v>175</v>
      </c>
      <c r="AA22" s="63">
        <v>307</v>
      </c>
      <c r="AB22" s="77">
        <v>102</v>
      </c>
      <c r="AC22" s="62">
        <f t="shared" si="3"/>
        <v>0.66775244299674275</v>
      </c>
      <c r="AE22" s="76">
        <f>AE21+1</f>
        <v>10</v>
      </c>
      <c r="AF22" s="46" t="s">
        <v>557</v>
      </c>
      <c r="AG22" s="63">
        <v>48</v>
      </c>
      <c r="AH22" s="77">
        <v>19</v>
      </c>
      <c r="AI22" s="62">
        <f t="shared" si="4"/>
        <v>0.60416666666666674</v>
      </c>
      <c r="AK22" s="76">
        <f>AK21+1</f>
        <v>10</v>
      </c>
      <c r="AL22" s="46" t="s">
        <v>257</v>
      </c>
      <c r="AM22" s="63">
        <v>180</v>
      </c>
      <c r="AN22" s="77">
        <v>75</v>
      </c>
      <c r="AO22" s="62">
        <f t="shared" si="5"/>
        <v>0.58333333333333326</v>
      </c>
      <c r="AQ22" s="76">
        <f>AQ21+1</f>
        <v>10</v>
      </c>
      <c r="AR22" s="46" t="s">
        <v>97</v>
      </c>
      <c r="AS22" s="63">
        <v>928</v>
      </c>
      <c r="AT22" s="77">
        <v>414</v>
      </c>
      <c r="AU22" s="62">
        <f t="shared" si="6"/>
        <v>0.55387931034482762</v>
      </c>
      <c r="AW22" s="76">
        <f>AW21+1</f>
        <v>10</v>
      </c>
      <c r="AX22" s="46" t="s">
        <v>91</v>
      </c>
      <c r="AY22" s="61">
        <v>1000</v>
      </c>
      <c r="AZ22" s="77">
        <v>424</v>
      </c>
      <c r="BA22" s="62">
        <f t="shared" si="7"/>
        <v>0.57600000000000007</v>
      </c>
    </row>
    <row r="23" spans="1:53">
      <c r="A23" s="46" t="s">
        <v>64</v>
      </c>
      <c r="B23" s="46" t="s">
        <v>560</v>
      </c>
      <c r="C23" s="63">
        <v>47</v>
      </c>
      <c r="D23" s="77">
        <v>23</v>
      </c>
      <c r="E23" s="62">
        <f t="shared" si="8"/>
        <v>0.5106382978723405</v>
      </c>
      <c r="G23" s="76">
        <f t="shared" si="9"/>
        <v>19</v>
      </c>
      <c r="H23" s="46" t="s">
        <v>659</v>
      </c>
      <c r="I23" s="63">
        <v>31</v>
      </c>
      <c r="J23" s="77">
        <v>12</v>
      </c>
      <c r="K23" s="62">
        <f t="shared" si="0"/>
        <v>0.61290322580645162</v>
      </c>
      <c r="M23" s="76">
        <f t="shared" si="10"/>
        <v>19</v>
      </c>
      <c r="N23" s="46" t="s">
        <v>464</v>
      </c>
      <c r="O23" s="63">
        <v>67</v>
      </c>
      <c r="P23" s="77">
        <v>30</v>
      </c>
      <c r="Q23" s="62">
        <f t="shared" si="1"/>
        <v>0.55223880597014929</v>
      </c>
      <c r="S23" s="76">
        <f t="shared" si="11"/>
        <v>19</v>
      </c>
      <c r="T23" s="46" t="s">
        <v>652</v>
      </c>
      <c r="U23" s="63">
        <v>33</v>
      </c>
      <c r="V23" s="77">
        <v>28</v>
      </c>
      <c r="W23" s="62">
        <f t="shared" si="2"/>
        <v>0.15151515151515149</v>
      </c>
      <c r="Y23" s="76">
        <f t="shared" si="12"/>
        <v>19</v>
      </c>
      <c r="Z23" s="46" t="s">
        <v>832</v>
      </c>
      <c r="AA23" s="63">
        <v>12</v>
      </c>
      <c r="AB23" s="77">
        <v>4</v>
      </c>
      <c r="AC23" s="62">
        <f t="shared" si="3"/>
        <v>0.66666666666666674</v>
      </c>
      <c r="AE23" s="76">
        <v>10</v>
      </c>
      <c r="AF23" s="46" t="s">
        <v>67</v>
      </c>
      <c r="AG23" s="61">
        <v>2998</v>
      </c>
      <c r="AH23" s="77">
        <v>1192</v>
      </c>
      <c r="AI23" s="62">
        <f t="shared" si="4"/>
        <v>0.60240160106737828</v>
      </c>
      <c r="AK23" s="76">
        <v>10</v>
      </c>
      <c r="AL23" s="46" t="s">
        <v>107</v>
      </c>
      <c r="AM23" s="63">
        <v>736</v>
      </c>
      <c r="AN23" s="77">
        <v>310</v>
      </c>
      <c r="AO23" s="62">
        <f t="shared" si="5"/>
        <v>0.57880434782608692</v>
      </c>
      <c r="AQ23" s="76">
        <v>10</v>
      </c>
      <c r="AR23" s="46" t="s">
        <v>803</v>
      </c>
      <c r="AS23" s="63">
        <v>15</v>
      </c>
      <c r="AT23" s="77">
        <v>7</v>
      </c>
      <c r="AU23" s="62">
        <f t="shared" si="6"/>
        <v>0.53333333333333333</v>
      </c>
      <c r="AW23" s="76">
        <v>10</v>
      </c>
      <c r="AX23" s="46" t="s">
        <v>87</v>
      </c>
      <c r="AY23" s="61">
        <v>1120</v>
      </c>
      <c r="AZ23" s="77">
        <v>482</v>
      </c>
      <c r="BA23" s="62">
        <f t="shared" si="7"/>
        <v>0.56964285714285712</v>
      </c>
    </row>
    <row r="24" spans="1:53">
      <c r="A24" s="46" t="s">
        <v>72</v>
      </c>
      <c r="B24" s="46" t="s">
        <v>241</v>
      </c>
      <c r="C24" s="63">
        <v>197</v>
      </c>
      <c r="D24" s="77">
        <v>140</v>
      </c>
      <c r="E24" s="62">
        <f t="shared" si="8"/>
        <v>0.28934010152284262</v>
      </c>
      <c r="G24" s="76">
        <f t="shared" si="9"/>
        <v>20</v>
      </c>
      <c r="H24" s="46" t="s">
        <v>55</v>
      </c>
      <c r="I24" s="61">
        <v>10008</v>
      </c>
      <c r="J24" s="77">
        <v>3901</v>
      </c>
      <c r="K24" s="62">
        <f t="shared" si="0"/>
        <v>0.61021183053557149</v>
      </c>
      <c r="M24" s="76">
        <f t="shared" si="10"/>
        <v>20</v>
      </c>
      <c r="N24" s="46" t="s">
        <v>752</v>
      </c>
      <c r="O24" s="63">
        <v>20</v>
      </c>
      <c r="P24" s="77">
        <v>9</v>
      </c>
      <c r="Q24" s="62">
        <f t="shared" si="1"/>
        <v>0.55000000000000004</v>
      </c>
      <c r="S24" s="244" t="s">
        <v>42</v>
      </c>
      <c r="T24" s="244"/>
      <c r="U24" s="78">
        <f>SUM(U5:U23)</f>
        <v>4275</v>
      </c>
      <c r="V24" s="78">
        <f>SUM(V5:V23)</f>
        <v>2259</v>
      </c>
      <c r="W24" s="79">
        <f t="shared" si="2"/>
        <v>0.4715789473684211</v>
      </c>
      <c r="Y24" s="76">
        <f t="shared" si="12"/>
        <v>20</v>
      </c>
      <c r="Z24" s="46" t="s">
        <v>622</v>
      </c>
      <c r="AA24" s="63">
        <v>36</v>
      </c>
      <c r="AB24" s="77">
        <v>12</v>
      </c>
      <c r="AC24" s="62">
        <f t="shared" si="3"/>
        <v>0.66666666666666674</v>
      </c>
      <c r="AE24" s="76">
        <f>AE23+1</f>
        <v>11</v>
      </c>
      <c r="AF24" s="46" t="s">
        <v>220</v>
      </c>
      <c r="AG24" s="63">
        <v>223</v>
      </c>
      <c r="AH24" s="77">
        <v>89</v>
      </c>
      <c r="AI24" s="62">
        <f t="shared" si="4"/>
        <v>0.60089686098654704</v>
      </c>
      <c r="AK24" s="76">
        <f>AK23+1</f>
        <v>11</v>
      </c>
      <c r="AL24" s="46" t="s">
        <v>200</v>
      </c>
      <c r="AM24" s="63">
        <v>260</v>
      </c>
      <c r="AN24" s="77">
        <v>110</v>
      </c>
      <c r="AO24" s="62">
        <f t="shared" si="5"/>
        <v>0.57692307692307687</v>
      </c>
      <c r="AQ24" s="76">
        <f>AQ23+1</f>
        <v>11</v>
      </c>
      <c r="AR24" s="46" t="s">
        <v>657</v>
      </c>
      <c r="AS24" s="63">
        <v>32</v>
      </c>
      <c r="AT24" s="77">
        <v>15</v>
      </c>
      <c r="AU24" s="62">
        <f t="shared" si="6"/>
        <v>0.53125</v>
      </c>
      <c r="AW24" s="76">
        <f>AW23+1</f>
        <v>11</v>
      </c>
      <c r="AX24" s="46" t="s">
        <v>798</v>
      </c>
      <c r="AY24" s="63">
        <v>16</v>
      </c>
      <c r="AZ24" s="77">
        <v>7</v>
      </c>
      <c r="BA24" s="62">
        <f t="shared" si="7"/>
        <v>0.5625</v>
      </c>
    </row>
    <row r="25" spans="1:53">
      <c r="A25" s="46" t="s">
        <v>72</v>
      </c>
      <c r="B25" s="46" t="s">
        <v>356</v>
      </c>
      <c r="C25" s="63">
        <v>106</v>
      </c>
      <c r="D25" s="77">
        <v>60</v>
      </c>
      <c r="E25" s="62">
        <f t="shared" si="8"/>
        <v>0.43396226415094341</v>
      </c>
      <c r="G25" s="76">
        <f t="shared" si="9"/>
        <v>21</v>
      </c>
      <c r="H25" s="46" t="s">
        <v>53</v>
      </c>
      <c r="I25" s="61">
        <v>41798</v>
      </c>
      <c r="J25" s="77">
        <v>16371</v>
      </c>
      <c r="K25" s="62">
        <f t="shared" si="0"/>
        <v>0.60833054213120241</v>
      </c>
      <c r="M25" s="76">
        <f t="shared" si="10"/>
        <v>21</v>
      </c>
      <c r="N25" s="46" t="s">
        <v>78</v>
      </c>
      <c r="O25" s="61">
        <v>1453</v>
      </c>
      <c r="P25" s="77">
        <v>655</v>
      </c>
      <c r="Q25" s="62">
        <f t="shared" si="1"/>
        <v>0.54920853406744663</v>
      </c>
      <c r="Y25" s="76">
        <f t="shared" si="12"/>
        <v>21</v>
      </c>
      <c r="Z25" s="46" t="s">
        <v>519</v>
      </c>
      <c r="AA25" s="63">
        <v>55</v>
      </c>
      <c r="AB25" s="77">
        <v>19</v>
      </c>
      <c r="AC25" s="62">
        <f t="shared" si="3"/>
        <v>0.65454545454545454</v>
      </c>
      <c r="AE25" s="76">
        <v>11</v>
      </c>
      <c r="AF25" s="46" t="s">
        <v>861</v>
      </c>
      <c r="AG25" s="63">
        <v>10</v>
      </c>
      <c r="AH25" s="77">
        <v>4</v>
      </c>
      <c r="AI25" s="62">
        <f t="shared" si="4"/>
        <v>0.6</v>
      </c>
      <c r="AK25" s="76">
        <v>11</v>
      </c>
      <c r="AL25" s="46" t="s">
        <v>703</v>
      </c>
      <c r="AM25" s="63">
        <v>26</v>
      </c>
      <c r="AN25" s="77">
        <v>11</v>
      </c>
      <c r="AO25" s="62">
        <f t="shared" si="5"/>
        <v>0.57692307692307687</v>
      </c>
      <c r="AQ25" s="76">
        <v>11</v>
      </c>
      <c r="AR25" s="46" t="s">
        <v>122</v>
      </c>
      <c r="AS25" s="63">
        <v>594</v>
      </c>
      <c r="AT25" s="77">
        <v>280</v>
      </c>
      <c r="AU25" s="62">
        <f t="shared" si="6"/>
        <v>0.52861952861952854</v>
      </c>
      <c r="AW25" s="76">
        <v>11</v>
      </c>
      <c r="AX25" s="46" t="s">
        <v>458</v>
      </c>
      <c r="AY25" s="63">
        <v>68</v>
      </c>
      <c r="AZ25" s="77">
        <v>30</v>
      </c>
      <c r="BA25" s="62">
        <f t="shared" si="7"/>
        <v>0.55882352941176472</v>
      </c>
    </row>
    <row r="26" spans="1:53">
      <c r="A26" s="46" t="s">
        <v>58</v>
      </c>
      <c r="B26" s="46" t="s">
        <v>377</v>
      </c>
      <c r="C26" s="63">
        <v>93</v>
      </c>
      <c r="D26" s="77">
        <v>44</v>
      </c>
      <c r="E26" s="62">
        <f t="shared" si="8"/>
        <v>0.5268817204301075</v>
      </c>
      <c r="G26" s="76">
        <f t="shared" si="9"/>
        <v>22</v>
      </c>
      <c r="H26" s="46" t="s">
        <v>63</v>
      </c>
      <c r="I26" s="61">
        <v>4126</v>
      </c>
      <c r="J26" s="77">
        <v>1631</v>
      </c>
      <c r="K26" s="62">
        <f t="shared" si="0"/>
        <v>0.60470189045079981</v>
      </c>
      <c r="M26" s="76">
        <f t="shared" si="10"/>
        <v>22</v>
      </c>
      <c r="N26" s="46" t="s">
        <v>218</v>
      </c>
      <c r="O26" s="63">
        <v>226</v>
      </c>
      <c r="P26" s="77">
        <v>107</v>
      </c>
      <c r="Q26" s="62">
        <f t="shared" si="1"/>
        <v>0.52654867256637172</v>
      </c>
      <c r="Y26" s="76">
        <f t="shared" si="12"/>
        <v>22</v>
      </c>
      <c r="Z26" s="46" t="s">
        <v>459</v>
      </c>
      <c r="AA26" s="63">
        <v>68</v>
      </c>
      <c r="AB26" s="77">
        <v>26</v>
      </c>
      <c r="AC26" s="62">
        <f t="shared" si="3"/>
        <v>0.61764705882352944</v>
      </c>
      <c r="AE26" s="76">
        <f>AE25+1</f>
        <v>12</v>
      </c>
      <c r="AF26" s="46" t="s">
        <v>65</v>
      </c>
      <c r="AG26" s="61">
        <v>3644</v>
      </c>
      <c r="AH26" s="77">
        <v>1493</v>
      </c>
      <c r="AI26" s="62">
        <f t="shared" si="4"/>
        <v>0.5902854006586169</v>
      </c>
      <c r="AK26" s="76">
        <f>AK25+1</f>
        <v>12</v>
      </c>
      <c r="AL26" s="46" t="s">
        <v>443</v>
      </c>
      <c r="AM26" s="63">
        <v>71</v>
      </c>
      <c r="AN26" s="77">
        <v>31</v>
      </c>
      <c r="AO26" s="62">
        <f t="shared" si="5"/>
        <v>0.56338028169014087</v>
      </c>
      <c r="AQ26" s="76">
        <f>AQ25+1</f>
        <v>12</v>
      </c>
      <c r="AR26" s="46" t="s">
        <v>763</v>
      </c>
      <c r="AS26" s="63">
        <v>19</v>
      </c>
      <c r="AT26" s="77">
        <v>9</v>
      </c>
      <c r="AU26" s="62">
        <f t="shared" si="6"/>
        <v>0.52631578947368429</v>
      </c>
      <c r="AW26" s="76">
        <f>AW25+1</f>
        <v>12</v>
      </c>
      <c r="AX26" s="46" t="s">
        <v>640</v>
      </c>
      <c r="AY26" s="63">
        <v>34</v>
      </c>
      <c r="AZ26" s="77">
        <v>15</v>
      </c>
      <c r="BA26" s="62">
        <f t="shared" si="7"/>
        <v>0.55882352941176472</v>
      </c>
    </row>
    <row r="27" spans="1:53">
      <c r="A27" s="46" t="s">
        <v>58</v>
      </c>
      <c r="B27" s="46" t="s">
        <v>541</v>
      </c>
      <c r="C27" s="63">
        <v>51</v>
      </c>
      <c r="D27" s="77">
        <v>32</v>
      </c>
      <c r="E27" s="62">
        <f t="shared" si="8"/>
        <v>0.37254901960784315</v>
      </c>
      <c r="G27" s="76">
        <f t="shared" si="9"/>
        <v>23</v>
      </c>
      <c r="H27" s="46" t="s">
        <v>804</v>
      </c>
      <c r="I27" s="63">
        <v>15</v>
      </c>
      <c r="J27" s="77">
        <v>6</v>
      </c>
      <c r="K27" s="62">
        <f t="shared" si="0"/>
        <v>0.6</v>
      </c>
      <c r="M27" s="76">
        <f t="shared" si="10"/>
        <v>23</v>
      </c>
      <c r="N27" s="46" t="s">
        <v>427</v>
      </c>
      <c r="O27" s="63">
        <v>76</v>
      </c>
      <c r="P27" s="77">
        <v>36</v>
      </c>
      <c r="Q27" s="62">
        <f t="shared" si="1"/>
        <v>0.52631578947368429</v>
      </c>
      <c r="Y27" s="76">
        <f t="shared" si="12"/>
        <v>23</v>
      </c>
      <c r="Z27" s="46" t="s">
        <v>172</v>
      </c>
      <c r="AA27" s="63">
        <v>314</v>
      </c>
      <c r="AB27" s="77">
        <v>121</v>
      </c>
      <c r="AC27" s="62">
        <f t="shared" si="3"/>
        <v>0.61464968152866239</v>
      </c>
      <c r="AE27" s="76">
        <v>12</v>
      </c>
      <c r="AF27" s="46" t="s">
        <v>653</v>
      </c>
      <c r="AG27" s="63">
        <v>33</v>
      </c>
      <c r="AH27" s="77">
        <v>14</v>
      </c>
      <c r="AI27" s="62">
        <f t="shared" si="4"/>
        <v>0.57575757575757569</v>
      </c>
      <c r="AK27" s="76">
        <v>12</v>
      </c>
      <c r="AL27" s="46" t="s">
        <v>259</v>
      </c>
      <c r="AM27" s="63">
        <v>175</v>
      </c>
      <c r="AN27" s="77">
        <v>77</v>
      </c>
      <c r="AO27" s="62">
        <f t="shared" si="5"/>
        <v>0.56000000000000005</v>
      </c>
      <c r="AQ27" s="76">
        <v>12</v>
      </c>
      <c r="AR27" s="46" t="s">
        <v>768</v>
      </c>
      <c r="AS27" s="63">
        <v>19</v>
      </c>
      <c r="AT27" s="77">
        <v>9</v>
      </c>
      <c r="AU27" s="62">
        <f t="shared" si="6"/>
        <v>0.52631578947368429</v>
      </c>
      <c r="AW27" s="76">
        <v>12</v>
      </c>
      <c r="AX27" s="46" t="s">
        <v>344</v>
      </c>
      <c r="AY27" s="63">
        <v>113</v>
      </c>
      <c r="AZ27" s="77">
        <v>50</v>
      </c>
      <c r="BA27" s="62">
        <f t="shared" si="7"/>
        <v>0.55752212389380529</v>
      </c>
    </row>
    <row r="28" spans="1:53">
      <c r="A28" s="46" t="s">
        <v>58</v>
      </c>
      <c r="B28" s="46" t="s">
        <v>422</v>
      </c>
      <c r="C28" s="63">
        <v>77</v>
      </c>
      <c r="D28" s="77">
        <v>46</v>
      </c>
      <c r="E28" s="62">
        <f t="shared" si="8"/>
        <v>0.40259740259740262</v>
      </c>
      <c r="G28" s="76">
        <f t="shared" si="9"/>
        <v>24</v>
      </c>
      <c r="H28" s="46" t="s">
        <v>714</v>
      </c>
      <c r="I28" s="63">
        <v>25</v>
      </c>
      <c r="J28" s="77">
        <v>10</v>
      </c>
      <c r="K28" s="62">
        <f t="shared" si="0"/>
        <v>0.6</v>
      </c>
      <c r="M28" s="76">
        <f t="shared" si="10"/>
        <v>24</v>
      </c>
      <c r="N28" s="46" t="s">
        <v>184</v>
      </c>
      <c r="O28" s="63">
        <v>291</v>
      </c>
      <c r="P28" s="77">
        <v>138</v>
      </c>
      <c r="Q28" s="62">
        <f t="shared" si="1"/>
        <v>0.52577319587628868</v>
      </c>
      <c r="Y28" s="76">
        <f t="shared" si="12"/>
        <v>24</v>
      </c>
      <c r="Z28" s="46" t="s">
        <v>165</v>
      </c>
      <c r="AA28" s="63">
        <v>344</v>
      </c>
      <c r="AB28" s="77">
        <v>133</v>
      </c>
      <c r="AC28" s="62">
        <f t="shared" si="3"/>
        <v>0.61337209302325579</v>
      </c>
      <c r="AE28" s="76">
        <f>AE27+1</f>
        <v>13</v>
      </c>
      <c r="AF28" s="46" t="s">
        <v>235</v>
      </c>
      <c r="AG28" s="63">
        <v>199</v>
      </c>
      <c r="AH28" s="77">
        <v>88</v>
      </c>
      <c r="AI28" s="62">
        <f t="shared" si="4"/>
        <v>0.55778894472361806</v>
      </c>
      <c r="AK28" s="76">
        <f>AK27+1</f>
        <v>13</v>
      </c>
      <c r="AL28" s="46" t="s">
        <v>211</v>
      </c>
      <c r="AM28" s="63">
        <v>240</v>
      </c>
      <c r="AN28" s="77">
        <v>106</v>
      </c>
      <c r="AO28" s="62">
        <f t="shared" si="5"/>
        <v>0.55833333333333335</v>
      </c>
      <c r="AQ28" s="76">
        <f>AQ27+1</f>
        <v>13</v>
      </c>
      <c r="AR28" s="46" t="s">
        <v>130</v>
      </c>
      <c r="AS28" s="63">
        <v>535</v>
      </c>
      <c r="AT28" s="77">
        <v>255</v>
      </c>
      <c r="AU28" s="62">
        <f t="shared" si="6"/>
        <v>0.52336448598130847</v>
      </c>
      <c r="AW28" s="76">
        <f>AW27+1</f>
        <v>13</v>
      </c>
      <c r="AX28" s="46" t="s">
        <v>84</v>
      </c>
      <c r="AY28" s="61">
        <v>1197</v>
      </c>
      <c r="AZ28" s="77">
        <v>534</v>
      </c>
      <c r="BA28" s="62">
        <f t="shared" si="7"/>
        <v>0.55388471177944865</v>
      </c>
    </row>
    <row r="29" spans="1:53">
      <c r="A29" s="46" t="s">
        <v>64</v>
      </c>
      <c r="B29" s="46" t="s">
        <v>536</v>
      </c>
      <c r="C29" s="63">
        <v>52</v>
      </c>
      <c r="D29" s="77">
        <v>34</v>
      </c>
      <c r="E29" s="62">
        <f t="shared" si="8"/>
        <v>0.34615384615384615</v>
      </c>
      <c r="G29" s="76">
        <f t="shared" si="9"/>
        <v>25</v>
      </c>
      <c r="H29" s="46" t="s">
        <v>162</v>
      </c>
      <c r="I29" s="63">
        <v>355</v>
      </c>
      <c r="J29" s="77">
        <v>143</v>
      </c>
      <c r="K29" s="62">
        <f t="shared" si="0"/>
        <v>0.59718309859154928</v>
      </c>
      <c r="M29" s="76">
        <f t="shared" si="10"/>
        <v>25</v>
      </c>
      <c r="N29" s="46" t="s">
        <v>421</v>
      </c>
      <c r="O29" s="63">
        <v>78</v>
      </c>
      <c r="P29" s="77">
        <v>37</v>
      </c>
      <c r="Q29" s="62">
        <f t="shared" si="1"/>
        <v>0.52564102564102566</v>
      </c>
      <c r="Y29" s="76">
        <f t="shared" si="12"/>
        <v>25</v>
      </c>
      <c r="Z29" s="46" t="s">
        <v>806</v>
      </c>
      <c r="AA29" s="63">
        <v>15</v>
      </c>
      <c r="AB29" s="77">
        <v>6</v>
      </c>
      <c r="AC29" s="62">
        <f t="shared" si="3"/>
        <v>0.6</v>
      </c>
      <c r="AE29" s="76">
        <v>13</v>
      </c>
      <c r="AF29" s="46" t="s">
        <v>197</v>
      </c>
      <c r="AG29" s="63">
        <v>264</v>
      </c>
      <c r="AH29" s="77">
        <v>117</v>
      </c>
      <c r="AI29" s="62">
        <f t="shared" si="4"/>
        <v>0.55681818181818188</v>
      </c>
      <c r="AK29" s="76">
        <v>13</v>
      </c>
      <c r="AL29" s="46" t="s">
        <v>866</v>
      </c>
      <c r="AM29" s="63">
        <v>9</v>
      </c>
      <c r="AN29" s="77">
        <v>4</v>
      </c>
      <c r="AO29" s="62">
        <f t="shared" si="5"/>
        <v>0.55555555555555558</v>
      </c>
      <c r="AQ29" s="76">
        <v>13</v>
      </c>
      <c r="AR29" s="46" t="s">
        <v>246</v>
      </c>
      <c r="AS29" s="63">
        <v>189</v>
      </c>
      <c r="AT29" s="77">
        <v>91</v>
      </c>
      <c r="AU29" s="62">
        <f t="shared" si="6"/>
        <v>0.5185185185185186</v>
      </c>
      <c r="AW29" s="76">
        <v>13</v>
      </c>
      <c r="AX29" s="46" t="s">
        <v>396</v>
      </c>
      <c r="AY29" s="63">
        <v>87</v>
      </c>
      <c r="AZ29" s="77">
        <v>39</v>
      </c>
      <c r="BA29" s="62">
        <f t="shared" si="7"/>
        <v>0.55172413793103448</v>
      </c>
    </row>
    <row r="30" spans="1:53">
      <c r="A30" s="46" t="s">
        <v>64</v>
      </c>
      <c r="B30" s="46" t="s">
        <v>311</v>
      </c>
      <c r="C30" s="63">
        <v>133</v>
      </c>
      <c r="D30" s="77">
        <v>96</v>
      </c>
      <c r="E30" s="62">
        <f t="shared" si="8"/>
        <v>0.27819548872180455</v>
      </c>
      <c r="G30" s="76">
        <f t="shared" si="9"/>
        <v>26</v>
      </c>
      <c r="H30" s="46" t="s">
        <v>363</v>
      </c>
      <c r="I30" s="63">
        <v>104</v>
      </c>
      <c r="J30" s="77">
        <v>42</v>
      </c>
      <c r="K30" s="62">
        <f t="shared" si="0"/>
        <v>0.59615384615384615</v>
      </c>
      <c r="M30" s="76">
        <f t="shared" si="10"/>
        <v>26</v>
      </c>
      <c r="N30" s="46" t="s">
        <v>601</v>
      </c>
      <c r="O30" s="63">
        <v>40</v>
      </c>
      <c r="P30" s="77">
        <v>19</v>
      </c>
      <c r="Q30" s="62">
        <f t="shared" si="1"/>
        <v>0.52500000000000002</v>
      </c>
      <c r="Y30" s="76">
        <f t="shared" si="12"/>
        <v>26</v>
      </c>
      <c r="Z30" s="46" t="s">
        <v>810</v>
      </c>
      <c r="AA30" s="63">
        <v>15</v>
      </c>
      <c r="AB30" s="77">
        <v>6</v>
      </c>
      <c r="AC30" s="62">
        <f t="shared" si="3"/>
        <v>0.6</v>
      </c>
      <c r="AE30" s="76">
        <f>AE29+1</f>
        <v>14</v>
      </c>
      <c r="AF30" s="46" t="s">
        <v>283</v>
      </c>
      <c r="AG30" s="63">
        <v>153</v>
      </c>
      <c r="AH30" s="77">
        <v>68</v>
      </c>
      <c r="AI30" s="62">
        <f t="shared" si="4"/>
        <v>0.55555555555555558</v>
      </c>
      <c r="AK30" s="76">
        <f>AK29+1</f>
        <v>14</v>
      </c>
      <c r="AL30" s="46" t="s">
        <v>73</v>
      </c>
      <c r="AM30" s="61">
        <v>1623</v>
      </c>
      <c r="AN30" s="77">
        <v>723</v>
      </c>
      <c r="AO30" s="62">
        <f t="shared" si="5"/>
        <v>0.55452865064695012</v>
      </c>
      <c r="AQ30" s="76">
        <f>AQ29+1</f>
        <v>14</v>
      </c>
      <c r="AR30" s="46" t="s">
        <v>334</v>
      </c>
      <c r="AS30" s="63">
        <v>119</v>
      </c>
      <c r="AT30" s="77">
        <v>58</v>
      </c>
      <c r="AU30" s="62">
        <f t="shared" si="6"/>
        <v>0.51260504201680668</v>
      </c>
      <c r="AW30" s="76">
        <f>AW29+1</f>
        <v>14</v>
      </c>
      <c r="AX30" s="46" t="s">
        <v>545</v>
      </c>
      <c r="AY30" s="63">
        <v>51</v>
      </c>
      <c r="AZ30" s="77">
        <v>23</v>
      </c>
      <c r="BA30" s="62">
        <f t="shared" si="7"/>
        <v>0.5490196078431373</v>
      </c>
    </row>
    <row r="31" spans="1:53">
      <c r="A31" s="46" t="s">
        <v>1452</v>
      </c>
      <c r="B31" s="46" t="s">
        <v>597</v>
      </c>
      <c r="C31" s="63">
        <v>41</v>
      </c>
      <c r="D31" s="77">
        <v>9</v>
      </c>
      <c r="E31" s="62">
        <f t="shared" si="8"/>
        <v>0.78048780487804881</v>
      </c>
      <c r="G31" s="76">
        <f t="shared" si="9"/>
        <v>27</v>
      </c>
      <c r="H31" s="46" t="s">
        <v>506</v>
      </c>
      <c r="I31" s="63">
        <v>59</v>
      </c>
      <c r="J31" s="77">
        <v>24</v>
      </c>
      <c r="K31" s="62">
        <f t="shared" si="0"/>
        <v>0.59322033898305082</v>
      </c>
      <c r="M31" s="76">
        <f t="shared" si="10"/>
        <v>27</v>
      </c>
      <c r="N31" s="46" t="s">
        <v>312</v>
      </c>
      <c r="O31" s="63">
        <v>133</v>
      </c>
      <c r="P31" s="77">
        <v>65</v>
      </c>
      <c r="Q31" s="62">
        <f t="shared" si="1"/>
        <v>0.51127819548872178</v>
      </c>
      <c r="Y31" s="76">
        <f t="shared" si="12"/>
        <v>27</v>
      </c>
      <c r="Z31" s="46" t="s">
        <v>593</v>
      </c>
      <c r="AA31" s="63">
        <v>42</v>
      </c>
      <c r="AB31" s="77">
        <v>17</v>
      </c>
      <c r="AC31" s="62">
        <f t="shared" si="3"/>
        <v>0.59523809523809523</v>
      </c>
      <c r="AE31" s="76">
        <v>14</v>
      </c>
      <c r="AF31" s="46" t="s">
        <v>430</v>
      </c>
      <c r="AG31" s="63">
        <v>76</v>
      </c>
      <c r="AH31" s="77">
        <v>34</v>
      </c>
      <c r="AI31" s="62">
        <f t="shared" si="4"/>
        <v>0.55263157894736836</v>
      </c>
      <c r="AK31" s="76">
        <v>14</v>
      </c>
      <c r="AL31" s="46" t="s">
        <v>86</v>
      </c>
      <c r="AM31" s="61">
        <v>1148</v>
      </c>
      <c r="AN31" s="77">
        <v>526</v>
      </c>
      <c r="AO31" s="62">
        <f t="shared" si="5"/>
        <v>0.54181184668989546</v>
      </c>
      <c r="AQ31" s="76">
        <v>14</v>
      </c>
      <c r="AR31" s="46" t="s">
        <v>88</v>
      </c>
      <c r="AS31" s="61">
        <v>1060</v>
      </c>
      <c r="AT31" s="77">
        <v>519</v>
      </c>
      <c r="AU31" s="62">
        <f t="shared" si="6"/>
        <v>0.51037735849056598</v>
      </c>
      <c r="AW31" s="76">
        <v>14</v>
      </c>
      <c r="AX31" s="46" t="s">
        <v>587</v>
      </c>
      <c r="AY31" s="63">
        <v>42</v>
      </c>
      <c r="AZ31" s="77">
        <v>19</v>
      </c>
      <c r="BA31" s="62">
        <f t="shared" si="7"/>
        <v>0.54761904761904767</v>
      </c>
    </row>
    <row r="32" spans="1:53">
      <c r="A32" s="46" t="s">
        <v>58</v>
      </c>
      <c r="B32" s="46" t="s">
        <v>762</v>
      </c>
      <c r="C32" s="63">
        <v>19</v>
      </c>
      <c r="D32" s="77">
        <v>12</v>
      </c>
      <c r="E32" s="62">
        <f t="shared" si="8"/>
        <v>0.36842105263157898</v>
      </c>
      <c r="G32" s="76">
        <f t="shared" si="9"/>
        <v>28</v>
      </c>
      <c r="H32" s="46" t="s">
        <v>71</v>
      </c>
      <c r="I32" s="61">
        <v>2001</v>
      </c>
      <c r="J32" s="77">
        <v>815</v>
      </c>
      <c r="K32" s="62">
        <f t="shared" si="0"/>
        <v>0.59270364817591203</v>
      </c>
      <c r="M32" s="76">
        <f t="shared" si="10"/>
        <v>28</v>
      </c>
      <c r="N32" s="46" t="s">
        <v>487</v>
      </c>
      <c r="O32" s="63">
        <v>63</v>
      </c>
      <c r="P32" s="77">
        <v>31</v>
      </c>
      <c r="Q32" s="62">
        <f t="shared" si="1"/>
        <v>0.50793650793650791</v>
      </c>
      <c r="Y32" s="76">
        <f t="shared" si="12"/>
        <v>28</v>
      </c>
      <c r="Z32" s="46" t="s">
        <v>618</v>
      </c>
      <c r="AA32" s="63">
        <v>37</v>
      </c>
      <c r="AB32" s="77">
        <v>15</v>
      </c>
      <c r="AC32" s="62">
        <f t="shared" si="3"/>
        <v>0.59459459459459452</v>
      </c>
      <c r="AE32" s="76">
        <f>AE31+1</f>
        <v>15</v>
      </c>
      <c r="AF32" s="46" t="s">
        <v>502</v>
      </c>
      <c r="AG32" s="63">
        <v>60</v>
      </c>
      <c r="AH32" s="77">
        <v>27</v>
      </c>
      <c r="AI32" s="62">
        <f t="shared" si="4"/>
        <v>0.55000000000000004</v>
      </c>
      <c r="AK32" s="76">
        <f>AK31+1</f>
        <v>15</v>
      </c>
      <c r="AL32" s="46" t="s">
        <v>133</v>
      </c>
      <c r="AM32" s="63">
        <v>526</v>
      </c>
      <c r="AN32" s="77">
        <v>242</v>
      </c>
      <c r="AO32" s="62">
        <f t="shared" si="5"/>
        <v>0.53992395437262353</v>
      </c>
      <c r="AQ32" s="76">
        <f>AQ31+1</f>
        <v>15</v>
      </c>
      <c r="AR32" s="46" t="s">
        <v>854</v>
      </c>
      <c r="AS32" s="63">
        <v>10</v>
      </c>
      <c r="AT32" s="77">
        <v>5</v>
      </c>
      <c r="AU32" s="62">
        <f t="shared" si="6"/>
        <v>0.5</v>
      </c>
      <c r="AW32" s="76">
        <f>AW31+1</f>
        <v>15</v>
      </c>
      <c r="AX32" s="46" t="s">
        <v>357</v>
      </c>
      <c r="AY32" s="63">
        <v>106</v>
      </c>
      <c r="AZ32" s="77">
        <v>49</v>
      </c>
      <c r="BA32" s="62">
        <f t="shared" si="7"/>
        <v>0.53773584905660377</v>
      </c>
    </row>
    <row r="33" spans="1:53">
      <c r="A33" s="46" t="s">
        <v>72</v>
      </c>
      <c r="B33" s="46" t="s">
        <v>194</v>
      </c>
      <c r="C33" s="63">
        <v>269</v>
      </c>
      <c r="D33" s="77">
        <v>139</v>
      </c>
      <c r="E33" s="62">
        <f t="shared" si="8"/>
        <v>0.48327137546468402</v>
      </c>
      <c r="G33" s="76">
        <f t="shared" si="9"/>
        <v>29</v>
      </c>
      <c r="H33" s="46" t="s">
        <v>466</v>
      </c>
      <c r="I33" s="63">
        <v>66</v>
      </c>
      <c r="J33" s="77">
        <v>27</v>
      </c>
      <c r="K33" s="62">
        <f t="shared" si="0"/>
        <v>0.59090909090909083</v>
      </c>
      <c r="M33" s="76">
        <f t="shared" si="10"/>
        <v>29</v>
      </c>
      <c r="N33" s="46" t="s">
        <v>547</v>
      </c>
      <c r="O33" s="63">
        <v>50</v>
      </c>
      <c r="P33" s="77">
        <v>25</v>
      </c>
      <c r="Q33" s="62">
        <f t="shared" si="1"/>
        <v>0.5</v>
      </c>
      <c r="Y33" s="76">
        <f t="shared" si="12"/>
        <v>29</v>
      </c>
      <c r="Z33" s="46" t="s">
        <v>691</v>
      </c>
      <c r="AA33" s="63">
        <v>27</v>
      </c>
      <c r="AB33" s="77">
        <v>11</v>
      </c>
      <c r="AC33" s="62">
        <f t="shared" si="3"/>
        <v>0.59259259259259256</v>
      </c>
      <c r="AE33" s="76">
        <v>15</v>
      </c>
      <c r="AF33" s="46" t="s">
        <v>757</v>
      </c>
      <c r="AG33" s="63">
        <v>20</v>
      </c>
      <c r="AH33" s="77">
        <v>9</v>
      </c>
      <c r="AI33" s="62">
        <f t="shared" si="4"/>
        <v>0.55000000000000004</v>
      </c>
      <c r="AK33" s="76">
        <v>15</v>
      </c>
      <c r="AL33" s="46" t="s">
        <v>76</v>
      </c>
      <c r="AM33" s="61">
        <v>1525</v>
      </c>
      <c r="AN33" s="77">
        <v>706</v>
      </c>
      <c r="AO33" s="62">
        <f t="shared" si="5"/>
        <v>0.53704918032786886</v>
      </c>
      <c r="AQ33" s="76">
        <v>15</v>
      </c>
      <c r="AR33" s="46" t="s">
        <v>482</v>
      </c>
      <c r="AS33" s="63">
        <v>63</v>
      </c>
      <c r="AT33" s="77">
        <v>32</v>
      </c>
      <c r="AU33" s="62">
        <f t="shared" si="6"/>
        <v>0.49206349206349209</v>
      </c>
      <c r="AW33" s="76">
        <v>15</v>
      </c>
      <c r="AX33" s="46" t="s">
        <v>120</v>
      </c>
      <c r="AY33" s="63">
        <v>623</v>
      </c>
      <c r="AZ33" s="77">
        <v>290</v>
      </c>
      <c r="BA33" s="62">
        <f t="shared" si="7"/>
        <v>0.5345104333868379</v>
      </c>
    </row>
    <row r="34" spans="1:53">
      <c r="A34" s="46" t="s">
        <v>72</v>
      </c>
      <c r="B34" s="46" t="s">
        <v>336</v>
      </c>
      <c r="C34" s="63">
        <v>118</v>
      </c>
      <c r="D34" s="77">
        <v>69</v>
      </c>
      <c r="E34" s="62">
        <f t="shared" si="8"/>
        <v>0.4152542372881356</v>
      </c>
      <c r="G34" s="76">
        <f t="shared" si="9"/>
        <v>30</v>
      </c>
      <c r="H34" s="46" t="s">
        <v>293</v>
      </c>
      <c r="I34" s="63">
        <v>144</v>
      </c>
      <c r="J34" s="77">
        <v>59</v>
      </c>
      <c r="K34" s="62">
        <f t="shared" si="0"/>
        <v>0.59027777777777779</v>
      </c>
      <c r="M34" s="76">
        <f t="shared" si="10"/>
        <v>30</v>
      </c>
      <c r="N34" s="46" t="s">
        <v>231</v>
      </c>
      <c r="O34" s="63">
        <v>206</v>
      </c>
      <c r="P34" s="77">
        <v>104</v>
      </c>
      <c r="Q34" s="62">
        <f t="shared" si="1"/>
        <v>0.49514563106796117</v>
      </c>
      <c r="Y34" s="76">
        <f t="shared" si="12"/>
        <v>30</v>
      </c>
      <c r="Z34" s="46" t="s">
        <v>414</v>
      </c>
      <c r="AA34" s="63">
        <v>81</v>
      </c>
      <c r="AB34" s="77">
        <v>33</v>
      </c>
      <c r="AC34" s="62">
        <f t="shared" si="3"/>
        <v>0.59259259259259256</v>
      </c>
      <c r="AE34" s="76">
        <f>AE33+1</f>
        <v>16</v>
      </c>
      <c r="AF34" s="46" t="s">
        <v>850</v>
      </c>
      <c r="AG34" s="63">
        <v>11</v>
      </c>
      <c r="AH34" s="77">
        <v>5</v>
      </c>
      <c r="AI34" s="62">
        <f t="shared" si="4"/>
        <v>0.54545454545454541</v>
      </c>
      <c r="AK34" s="76">
        <f>AK33+1</f>
        <v>16</v>
      </c>
      <c r="AL34" s="46" t="s">
        <v>93</v>
      </c>
      <c r="AM34" s="63">
        <v>973</v>
      </c>
      <c r="AN34" s="77">
        <v>454</v>
      </c>
      <c r="AO34" s="62">
        <f t="shared" si="5"/>
        <v>0.53340184994861262</v>
      </c>
      <c r="AQ34" s="76">
        <f>AQ33+1</f>
        <v>16</v>
      </c>
      <c r="AR34" s="46" t="s">
        <v>381</v>
      </c>
      <c r="AS34" s="63">
        <v>91</v>
      </c>
      <c r="AT34" s="77">
        <v>47</v>
      </c>
      <c r="AU34" s="62">
        <f t="shared" si="6"/>
        <v>0.48351648351648346</v>
      </c>
      <c r="AW34" s="76">
        <f>AW33+1</f>
        <v>16</v>
      </c>
      <c r="AX34" s="46" t="s">
        <v>377</v>
      </c>
      <c r="AY34" s="63">
        <v>93</v>
      </c>
      <c r="AZ34" s="77">
        <v>44</v>
      </c>
      <c r="BA34" s="62">
        <f t="shared" si="7"/>
        <v>0.5268817204301075</v>
      </c>
    </row>
    <row r="35" spans="1:53">
      <c r="A35" s="46" t="s">
        <v>1452</v>
      </c>
      <c r="B35" s="46" t="s">
        <v>537</v>
      </c>
      <c r="C35" s="63">
        <v>52</v>
      </c>
      <c r="D35" s="77">
        <v>14</v>
      </c>
      <c r="E35" s="62">
        <f t="shared" si="8"/>
        <v>0.73076923076923084</v>
      </c>
      <c r="G35" s="76">
        <f t="shared" si="9"/>
        <v>31</v>
      </c>
      <c r="H35" s="46" t="s">
        <v>224</v>
      </c>
      <c r="I35" s="63">
        <v>214</v>
      </c>
      <c r="J35" s="77">
        <v>88</v>
      </c>
      <c r="K35" s="62">
        <f t="shared" si="0"/>
        <v>0.58878504672897192</v>
      </c>
      <c r="M35" s="76">
        <f t="shared" si="10"/>
        <v>31</v>
      </c>
      <c r="N35" s="46" t="s">
        <v>99</v>
      </c>
      <c r="O35" s="63">
        <v>880</v>
      </c>
      <c r="P35" s="77">
        <v>446</v>
      </c>
      <c r="Q35" s="62">
        <f t="shared" si="1"/>
        <v>0.49318181818181817</v>
      </c>
      <c r="Y35" s="76">
        <f t="shared" si="12"/>
        <v>31</v>
      </c>
      <c r="Z35" s="46" t="s">
        <v>735</v>
      </c>
      <c r="AA35" s="63">
        <v>22</v>
      </c>
      <c r="AB35" s="77">
        <v>9</v>
      </c>
      <c r="AC35" s="62">
        <f t="shared" si="3"/>
        <v>0.59090909090909083</v>
      </c>
      <c r="AE35" s="76">
        <v>16</v>
      </c>
      <c r="AF35" s="46" t="s">
        <v>182</v>
      </c>
      <c r="AG35" s="63">
        <v>293</v>
      </c>
      <c r="AH35" s="77">
        <v>134</v>
      </c>
      <c r="AI35" s="62">
        <f t="shared" si="4"/>
        <v>0.54266211604095571</v>
      </c>
      <c r="AK35" s="76">
        <v>16</v>
      </c>
      <c r="AL35" s="46" t="s">
        <v>265</v>
      </c>
      <c r="AM35" s="63">
        <v>171</v>
      </c>
      <c r="AN35" s="77">
        <v>80</v>
      </c>
      <c r="AO35" s="62">
        <f t="shared" si="5"/>
        <v>0.53216374269005851</v>
      </c>
      <c r="AQ35" s="76">
        <v>16</v>
      </c>
      <c r="AR35" s="46" t="s">
        <v>296</v>
      </c>
      <c r="AS35" s="63">
        <v>143</v>
      </c>
      <c r="AT35" s="77">
        <v>74</v>
      </c>
      <c r="AU35" s="62">
        <f t="shared" si="6"/>
        <v>0.4825174825174825</v>
      </c>
      <c r="AW35" s="76">
        <v>16</v>
      </c>
      <c r="AX35" s="46" t="s">
        <v>767</v>
      </c>
      <c r="AY35" s="63">
        <v>19</v>
      </c>
      <c r="AZ35" s="77">
        <v>9</v>
      </c>
      <c r="BA35" s="62">
        <f t="shared" si="7"/>
        <v>0.52631578947368429</v>
      </c>
    </row>
    <row r="36" spans="1:53">
      <c r="A36" s="46" t="s">
        <v>58</v>
      </c>
      <c r="B36" s="46" t="s">
        <v>400</v>
      </c>
      <c r="C36" s="63">
        <v>85</v>
      </c>
      <c r="D36" s="77">
        <v>48</v>
      </c>
      <c r="E36" s="62">
        <f t="shared" si="8"/>
        <v>0.43529411764705883</v>
      </c>
      <c r="G36" s="76">
        <f t="shared" si="9"/>
        <v>32</v>
      </c>
      <c r="H36" s="46" t="s">
        <v>128</v>
      </c>
      <c r="I36" s="63">
        <v>539</v>
      </c>
      <c r="J36" s="77">
        <v>222</v>
      </c>
      <c r="K36" s="62">
        <f t="shared" si="0"/>
        <v>0.58812615955473091</v>
      </c>
      <c r="M36" s="76">
        <f t="shared" si="10"/>
        <v>32</v>
      </c>
      <c r="N36" s="46" t="s">
        <v>343</v>
      </c>
      <c r="O36" s="63">
        <v>114</v>
      </c>
      <c r="P36" s="77">
        <v>58</v>
      </c>
      <c r="Q36" s="62">
        <f t="shared" si="1"/>
        <v>0.49122807017543857</v>
      </c>
      <c r="Y36" s="76">
        <f t="shared" si="12"/>
        <v>32</v>
      </c>
      <c r="Z36" s="46" t="s">
        <v>62</v>
      </c>
      <c r="AA36" s="61">
        <v>4271</v>
      </c>
      <c r="AB36" s="77">
        <v>1763</v>
      </c>
      <c r="AC36" s="62">
        <f t="shared" si="3"/>
        <v>0.58721610863966278</v>
      </c>
      <c r="AE36" s="76">
        <f>AE35+1</f>
        <v>17</v>
      </c>
      <c r="AF36" s="46" t="s">
        <v>94</v>
      </c>
      <c r="AG36" s="63">
        <v>951</v>
      </c>
      <c r="AH36" s="77">
        <v>440</v>
      </c>
      <c r="AI36" s="62">
        <f t="shared" si="4"/>
        <v>0.53732912723449</v>
      </c>
      <c r="AK36" s="76">
        <f>AK35+1</f>
        <v>17</v>
      </c>
      <c r="AL36" s="46" t="s">
        <v>533</v>
      </c>
      <c r="AM36" s="63">
        <v>53</v>
      </c>
      <c r="AN36" s="77">
        <v>25</v>
      </c>
      <c r="AO36" s="62">
        <f t="shared" si="5"/>
        <v>0.52830188679245282</v>
      </c>
      <c r="AQ36" s="76">
        <f>AQ35+1</f>
        <v>17</v>
      </c>
      <c r="AR36" s="46" t="s">
        <v>248</v>
      </c>
      <c r="AS36" s="63">
        <v>187</v>
      </c>
      <c r="AT36" s="77">
        <v>99</v>
      </c>
      <c r="AU36" s="62">
        <f t="shared" si="6"/>
        <v>0.47058823529411764</v>
      </c>
      <c r="AW36" s="76">
        <f>AW35+1</f>
        <v>17</v>
      </c>
      <c r="AX36" s="46" t="s">
        <v>420</v>
      </c>
      <c r="AY36" s="63">
        <v>78</v>
      </c>
      <c r="AZ36" s="77">
        <v>37</v>
      </c>
      <c r="BA36" s="62">
        <f t="shared" si="7"/>
        <v>0.52564102564102566</v>
      </c>
    </row>
    <row r="37" spans="1:53">
      <c r="A37" s="46" t="s">
        <v>64</v>
      </c>
      <c r="B37" s="46" t="s">
        <v>523</v>
      </c>
      <c r="C37" s="63">
        <v>54</v>
      </c>
      <c r="D37" s="77">
        <v>32</v>
      </c>
      <c r="E37" s="62">
        <f t="shared" si="8"/>
        <v>0.40740740740740744</v>
      </c>
      <c r="G37" s="76">
        <f t="shared" si="9"/>
        <v>33</v>
      </c>
      <c r="H37" s="46" t="s">
        <v>60</v>
      </c>
      <c r="I37" s="61">
        <v>6002</v>
      </c>
      <c r="J37" s="77">
        <v>2485</v>
      </c>
      <c r="K37" s="62">
        <f t="shared" ref="K37:K68" si="13">1-(J37/I37)</f>
        <v>0.58597134288570474</v>
      </c>
      <c r="M37" s="76">
        <f t="shared" si="10"/>
        <v>33</v>
      </c>
      <c r="N37" s="46" t="s">
        <v>216</v>
      </c>
      <c r="O37" s="63">
        <v>227</v>
      </c>
      <c r="P37" s="77">
        <v>118</v>
      </c>
      <c r="Q37" s="62">
        <f t="shared" ref="Q37:Q68" si="14">1-(P37/O37)</f>
        <v>0.48017621145374445</v>
      </c>
      <c r="Y37" s="76">
        <f t="shared" si="12"/>
        <v>33</v>
      </c>
      <c r="Z37" s="46" t="s">
        <v>572</v>
      </c>
      <c r="AA37" s="63">
        <v>45</v>
      </c>
      <c r="AB37" s="77">
        <v>19</v>
      </c>
      <c r="AC37" s="62">
        <f t="shared" ref="AC37:AC68" si="15">1-(AB37/AA37)</f>
        <v>0.57777777777777772</v>
      </c>
      <c r="AE37" s="76">
        <v>17</v>
      </c>
      <c r="AF37" s="46" t="s">
        <v>376</v>
      </c>
      <c r="AG37" s="63">
        <v>94</v>
      </c>
      <c r="AH37" s="77">
        <v>44</v>
      </c>
      <c r="AI37" s="62">
        <f t="shared" ref="AI37:AI68" si="16">1-(AH37/AG37)</f>
        <v>0.53191489361702127</v>
      </c>
      <c r="AK37" s="76">
        <v>17</v>
      </c>
      <c r="AL37" s="46" t="s">
        <v>309</v>
      </c>
      <c r="AM37" s="63">
        <v>135</v>
      </c>
      <c r="AN37" s="77">
        <v>64</v>
      </c>
      <c r="AO37" s="62">
        <f t="shared" ref="AO37:AO68" si="17">1-(AN37/AM37)</f>
        <v>0.52592592592592591</v>
      </c>
      <c r="AQ37" s="76">
        <v>17</v>
      </c>
      <c r="AR37" s="46" t="s">
        <v>77</v>
      </c>
      <c r="AS37" s="61">
        <v>1499</v>
      </c>
      <c r="AT37" s="77">
        <v>813</v>
      </c>
      <c r="AU37" s="62">
        <f t="shared" ref="AU37:AU68" si="18">1-(AT37/AS37)</f>
        <v>0.45763842561707802</v>
      </c>
      <c r="AW37" s="76">
        <v>17</v>
      </c>
      <c r="AX37" s="46" t="s">
        <v>744</v>
      </c>
      <c r="AY37" s="63">
        <v>21</v>
      </c>
      <c r="AZ37" s="77">
        <v>10</v>
      </c>
      <c r="BA37" s="62">
        <f t="shared" ref="BA37:BA68" si="19">1-(AZ37/AY37)</f>
        <v>0.52380952380952384</v>
      </c>
    </row>
    <row r="38" spans="1:53">
      <c r="A38" s="46" t="s">
        <v>58</v>
      </c>
      <c r="B38" s="46" t="s">
        <v>824</v>
      </c>
      <c r="C38" s="63">
        <v>12</v>
      </c>
      <c r="D38" s="77">
        <v>1</v>
      </c>
      <c r="E38" s="62">
        <f t="shared" si="8"/>
        <v>0.91666666666666663</v>
      </c>
      <c r="G38" s="76">
        <f t="shared" si="9"/>
        <v>34</v>
      </c>
      <c r="H38" s="46" t="s">
        <v>125</v>
      </c>
      <c r="I38" s="63">
        <v>583</v>
      </c>
      <c r="J38" s="77">
        <v>252</v>
      </c>
      <c r="K38" s="62">
        <f t="shared" si="13"/>
        <v>0.56775300171526588</v>
      </c>
      <c r="M38" s="76">
        <f t="shared" si="10"/>
        <v>34</v>
      </c>
      <c r="N38" s="46" t="s">
        <v>112</v>
      </c>
      <c r="O38" s="63">
        <v>685</v>
      </c>
      <c r="P38" s="77">
        <v>358</v>
      </c>
      <c r="Q38" s="62">
        <f t="shared" si="14"/>
        <v>0.47737226277372258</v>
      </c>
      <c r="Y38" s="76">
        <f t="shared" si="12"/>
        <v>34</v>
      </c>
      <c r="Z38" s="46" t="s">
        <v>815</v>
      </c>
      <c r="AA38" s="63">
        <v>14</v>
      </c>
      <c r="AB38" s="77">
        <v>6</v>
      </c>
      <c r="AC38" s="62">
        <f t="shared" si="15"/>
        <v>0.5714285714285714</v>
      </c>
      <c r="AE38" s="76">
        <f>AE37+1</f>
        <v>18</v>
      </c>
      <c r="AF38" s="46" t="s">
        <v>551</v>
      </c>
      <c r="AG38" s="63">
        <v>49</v>
      </c>
      <c r="AH38" s="77">
        <v>23</v>
      </c>
      <c r="AI38" s="62">
        <f t="shared" si="16"/>
        <v>0.53061224489795911</v>
      </c>
      <c r="AK38" s="76">
        <f>AK37+1</f>
        <v>18</v>
      </c>
      <c r="AL38" s="46" t="s">
        <v>446</v>
      </c>
      <c r="AM38" s="63">
        <v>71</v>
      </c>
      <c r="AN38" s="77">
        <v>34</v>
      </c>
      <c r="AO38" s="62">
        <f t="shared" si="17"/>
        <v>0.52112676056338025</v>
      </c>
      <c r="AQ38" s="76">
        <f>AQ37+1</f>
        <v>18</v>
      </c>
      <c r="AR38" s="46" t="s">
        <v>85</v>
      </c>
      <c r="AS38" s="61">
        <v>1183</v>
      </c>
      <c r="AT38" s="77">
        <v>642</v>
      </c>
      <c r="AU38" s="62">
        <f t="shared" si="18"/>
        <v>0.45731191885038036</v>
      </c>
      <c r="AW38" s="76">
        <f>AW37+1</f>
        <v>18</v>
      </c>
      <c r="AX38" s="46" t="s">
        <v>199</v>
      </c>
      <c r="AY38" s="63">
        <v>262</v>
      </c>
      <c r="AZ38" s="77">
        <v>125</v>
      </c>
      <c r="BA38" s="62">
        <f t="shared" si="19"/>
        <v>0.52290076335877855</v>
      </c>
    </row>
    <row r="39" spans="1:53">
      <c r="A39" s="46" t="s">
        <v>52</v>
      </c>
      <c r="B39" s="46" t="s">
        <v>876</v>
      </c>
      <c r="C39" s="63">
        <v>8</v>
      </c>
      <c r="D39" s="77">
        <v>2</v>
      </c>
      <c r="E39" s="62">
        <f t="shared" si="8"/>
        <v>0.75</v>
      </c>
      <c r="G39" s="76">
        <f t="shared" si="9"/>
        <v>35</v>
      </c>
      <c r="H39" s="46" t="s">
        <v>155</v>
      </c>
      <c r="I39" s="63">
        <v>367</v>
      </c>
      <c r="J39" s="77">
        <v>163</v>
      </c>
      <c r="K39" s="62">
        <f t="shared" si="13"/>
        <v>0.55585831062670299</v>
      </c>
      <c r="M39" s="76">
        <f t="shared" si="10"/>
        <v>35</v>
      </c>
      <c r="N39" s="46" t="s">
        <v>189</v>
      </c>
      <c r="O39" s="63">
        <v>283</v>
      </c>
      <c r="P39" s="77">
        <v>148</v>
      </c>
      <c r="Q39" s="62">
        <f t="shared" si="14"/>
        <v>0.47703180212014129</v>
      </c>
      <c r="Y39" s="76">
        <f t="shared" si="12"/>
        <v>35</v>
      </c>
      <c r="Z39" s="46" t="s">
        <v>885</v>
      </c>
      <c r="AA39" s="63">
        <v>7</v>
      </c>
      <c r="AB39" s="77">
        <v>3</v>
      </c>
      <c r="AC39" s="62">
        <f t="shared" si="15"/>
        <v>0.5714285714285714</v>
      </c>
      <c r="AE39" s="76">
        <v>18</v>
      </c>
      <c r="AF39" s="46" t="s">
        <v>242</v>
      </c>
      <c r="AG39" s="63">
        <v>193</v>
      </c>
      <c r="AH39" s="77">
        <v>91</v>
      </c>
      <c r="AI39" s="62">
        <f t="shared" si="16"/>
        <v>0.52849740932642486</v>
      </c>
      <c r="AK39" s="76">
        <v>18</v>
      </c>
      <c r="AL39" s="46" t="s">
        <v>239</v>
      </c>
      <c r="AM39" s="63">
        <v>198</v>
      </c>
      <c r="AN39" s="77">
        <v>95</v>
      </c>
      <c r="AO39" s="62">
        <f t="shared" si="17"/>
        <v>0.52020202020202022</v>
      </c>
      <c r="AQ39" s="76">
        <v>18</v>
      </c>
      <c r="AR39" s="46" t="s">
        <v>368</v>
      </c>
      <c r="AS39" s="63">
        <v>101</v>
      </c>
      <c r="AT39" s="77">
        <v>55</v>
      </c>
      <c r="AU39" s="62">
        <f t="shared" si="18"/>
        <v>0.45544554455445541</v>
      </c>
      <c r="AW39" s="76">
        <v>18</v>
      </c>
      <c r="AX39" s="46" t="s">
        <v>100</v>
      </c>
      <c r="AY39" s="63">
        <v>877</v>
      </c>
      <c r="AZ39" s="77">
        <v>422</v>
      </c>
      <c r="BA39" s="62">
        <f t="shared" si="19"/>
        <v>0.51881413911060426</v>
      </c>
    </row>
    <row r="40" spans="1:53">
      <c r="A40" s="46" t="s">
        <v>58</v>
      </c>
      <c r="B40" s="46" t="s">
        <v>689</v>
      </c>
      <c r="C40" s="63">
        <v>27</v>
      </c>
      <c r="D40" s="77">
        <v>15</v>
      </c>
      <c r="E40" s="62">
        <f t="shared" si="8"/>
        <v>0.44444444444444442</v>
      </c>
      <c r="G40" s="76">
        <f t="shared" si="9"/>
        <v>36</v>
      </c>
      <c r="H40" s="46" t="s">
        <v>271</v>
      </c>
      <c r="I40" s="63">
        <v>165</v>
      </c>
      <c r="J40" s="77">
        <v>74</v>
      </c>
      <c r="K40" s="62">
        <f t="shared" si="13"/>
        <v>0.55151515151515151</v>
      </c>
      <c r="M40" s="76">
        <f t="shared" si="10"/>
        <v>36</v>
      </c>
      <c r="N40" s="46" t="s">
        <v>746</v>
      </c>
      <c r="O40" s="63">
        <v>21</v>
      </c>
      <c r="P40" s="77">
        <v>11</v>
      </c>
      <c r="Q40" s="62">
        <f t="shared" si="14"/>
        <v>0.47619047619047616</v>
      </c>
      <c r="Y40" s="76">
        <f t="shared" si="12"/>
        <v>36</v>
      </c>
      <c r="Z40" s="46" t="s">
        <v>873</v>
      </c>
      <c r="AA40" s="63">
        <v>9</v>
      </c>
      <c r="AB40" s="77">
        <v>4</v>
      </c>
      <c r="AC40" s="62">
        <f t="shared" si="15"/>
        <v>0.55555555555555558</v>
      </c>
      <c r="AE40" s="76">
        <f>AE39+1</f>
        <v>19</v>
      </c>
      <c r="AF40" s="46" t="s">
        <v>440</v>
      </c>
      <c r="AG40" s="63">
        <v>72</v>
      </c>
      <c r="AH40" s="77">
        <v>34</v>
      </c>
      <c r="AI40" s="62">
        <f t="shared" si="16"/>
        <v>0.52777777777777779</v>
      </c>
      <c r="AK40" s="76">
        <f>AK39+1</f>
        <v>19</v>
      </c>
      <c r="AL40" s="46" t="s">
        <v>697</v>
      </c>
      <c r="AM40" s="63">
        <v>27</v>
      </c>
      <c r="AN40" s="77">
        <v>13</v>
      </c>
      <c r="AO40" s="62">
        <f t="shared" si="17"/>
        <v>0.5185185185185186</v>
      </c>
      <c r="AQ40" s="76">
        <f>AQ39+1</f>
        <v>19</v>
      </c>
      <c r="AR40" s="46" t="s">
        <v>295</v>
      </c>
      <c r="AS40" s="63">
        <v>143</v>
      </c>
      <c r="AT40" s="77">
        <v>78</v>
      </c>
      <c r="AU40" s="62">
        <f t="shared" si="18"/>
        <v>0.45454545454545459</v>
      </c>
      <c r="AW40" s="76">
        <f>AW39+1</f>
        <v>19</v>
      </c>
      <c r="AX40" s="46" t="s">
        <v>499</v>
      </c>
      <c r="AY40" s="63">
        <v>60</v>
      </c>
      <c r="AZ40" s="77">
        <v>29</v>
      </c>
      <c r="BA40" s="62">
        <f t="shared" si="19"/>
        <v>0.51666666666666661</v>
      </c>
    </row>
    <row r="41" spans="1:53">
      <c r="A41" s="46" t="s">
        <v>1452</v>
      </c>
      <c r="B41" s="46" t="s">
        <v>135</v>
      </c>
      <c r="C41" s="63">
        <v>473</v>
      </c>
      <c r="D41" s="77">
        <v>288</v>
      </c>
      <c r="E41" s="62">
        <f t="shared" si="8"/>
        <v>0.39112050739957716</v>
      </c>
      <c r="G41" s="76">
        <f t="shared" si="9"/>
        <v>37</v>
      </c>
      <c r="H41" s="46" t="s">
        <v>532</v>
      </c>
      <c r="I41" s="63">
        <v>53</v>
      </c>
      <c r="J41" s="77">
        <v>24</v>
      </c>
      <c r="K41" s="62">
        <f t="shared" si="13"/>
        <v>0.54716981132075471</v>
      </c>
      <c r="M41" s="76">
        <f t="shared" si="10"/>
        <v>37</v>
      </c>
      <c r="N41" s="46" t="s">
        <v>277</v>
      </c>
      <c r="O41" s="63">
        <v>158</v>
      </c>
      <c r="P41" s="77">
        <v>83</v>
      </c>
      <c r="Q41" s="62">
        <f t="shared" si="14"/>
        <v>0.47468354430379744</v>
      </c>
      <c r="Y41" s="76">
        <f t="shared" si="12"/>
        <v>37</v>
      </c>
      <c r="Z41" s="46" t="s">
        <v>661</v>
      </c>
      <c r="AA41" s="63">
        <v>31</v>
      </c>
      <c r="AB41" s="77">
        <v>14</v>
      </c>
      <c r="AC41" s="62">
        <f t="shared" si="15"/>
        <v>0.54838709677419351</v>
      </c>
      <c r="AE41" s="76">
        <v>19</v>
      </c>
      <c r="AF41" s="46" t="s">
        <v>102</v>
      </c>
      <c r="AG41" s="63">
        <v>872</v>
      </c>
      <c r="AH41" s="77">
        <v>413</v>
      </c>
      <c r="AI41" s="62">
        <f t="shared" si="16"/>
        <v>0.52637614678899081</v>
      </c>
      <c r="AK41" s="76">
        <v>19</v>
      </c>
      <c r="AL41" s="46" t="s">
        <v>83</v>
      </c>
      <c r="AM41" s="61">
        <v>1253</v>
      </c>
      <c r="AN41" s="77">
        <v>605</v>
      </c>
      <c r="AO41" s="62">
        <f t="shared" si="17"/>
        <v>0.51715881883479642</v>
      </c>
      <c r="AQ41" s="76">
        <v>19</v>
      </c>
      <c r="AR41" s="46" t="s">
        <v>118</v>
      </c>
      <c r="AS41" s="63">
        <v>630</v>
      </c>
      <c r="AT41" s="77">
        <v>345</v>
      </c>
      <c r="AU41" s="62">
        <f t="shared" si="18"/>
        <v>0.45238095238095233</v>
      </c>
      <c r="AW41" s="76">
        <v>19</v>
      </c>
      <c r="AX41" s="46" t="s">
        <v>543</v>
      </c>
      <c r="AY41" s="63">
        <v>51</v>
      </c>
      <c r="AZ41" s="77">
        <v>25</v>
      </c>
      <c r="BA41" s="62">
        <f t="shared" si="19"/>
        <v>0.50980392156862742</v>
      </c>
    </row>
    <row r="42" spans="1:53">
      <c r="A42" s="46" t="s">
        <v>56</v>
      </c>
      <c r="B42" s="46" t="s">
        <v>88</v>
      </c>
      <c r="C42" s="61">
        <v>1060</v>
      </c>
      <c r="D42" s="77">
        <v>519</v>
      </c>
      <c r="E42" s="62">
        <f t="shared" si="8"/>
        <v>0.51037735849056598</v>
      </c>
      <c r="G42" s="76">
        <f t="shared" si="9"/>
        <v>38</v>
      </c>
      <c r="H42" s="46" t="s">
        <v>578</v>
      </c>
      <c r="I42" s="63">
        <v>44</v>
      </c>
      <c r="J42" s="77">
        <v>20</v>
      </c>
      <c r="K42" s="62">
        <f t="shared" si="13"/>
        <v>0.54545454545454541</v>
      </c>
      <c r="M42" s="76">
        <f t="shared" si="10"/>
        <v>38</v>
      </c>
      <c r="N42" s="46" t="s">
        <v>177</v>
      </c>
      <c r="O42" s="63">
        <v>299</v>
      </c>
      <c r="P42" s="77">
        <v>160</v>
      </c>
      <c r="Q42" s="62">
        <f t="shared" si="14"/>
        <v>0.46488294314381273</v>
      </c>
      <c r="Y42" s="76">
        <f t="shared" si="12"/>
        <v>38</v>
      </c>
      <c r="Z42" s="46" t="s">
        <v>323</v>
      </c>
      <c r="AA42" s="63">
        <v>126</v>
      </c>
      <c r="AB42" s="77">
        <v>57</v>
      </c>
      <c r="AC42" s="62">
        <f t="shared" si="15"/>
        <v>0.54761904761904767</v>
      </c>
      <c r="AE42" s="76">
        <f>AE41+1</f>
        <v>20</v>
      </c>
      <c r="AF42" s="46" t="s">
        <v>113</v>
      </c>
      <c r="AG42" s="63">
        <v>672</v>
      </c>
      <c r="AH42" s="77">
        <v>319</v>
      </c>
      <c r="AI42" s="62">
        <f t="shared" si="16"/>
        <v>0.52529761904761907</v>
      </c>
      <c r="AK42" s="76">
        <f>AK41+1</f>
        <v>20</v>
      </c>
      <c r="AL42" s="46" t="s">
        <v>647</v>
      </c>
      <c r="AM42" s="63">
        <v>33</v>
      </c>
      <c r="AN42" s="77">
        <v>16</v>
      </c>
      <c r="AO42" s="62">
        <f t="shared" si="17"/>
        <v>0.51515151515151514</v>
      </c>
      <c r="AQ42" s="76">
        <f>AQ41+1</f>
        <v>20</v>
      </c>
      <c r="AR42" s="46" t="s">
        <v>665</v>
      </c>
      <c r="AS42" s="63">
        <v>31</v>
      </c>
      <c r="AT42" s="77">
        <v>17</v>
      </c>
      <c r="AU42" s="62">
        <f t="shared" si="18"/>
        <v>0.45161290322580649</v>
      </c>
      <c r="AW42" s="76">
        <f>AW41+1</f>
        <v>20</v>
      </c>
      <c r="AX42" s="46" t="s">
        <v>535</v>
      </c>
      <c r="AY42" s="63">
        <v>53</v>
      </c>
      <c r="AZ42" s="77">
        <v>26</v>
      </c>
      <c r="BA42" s="62">
        <f t="shared" si="19"/>
        <v>0.50943396226415094</v>
      </c>
    </row>
    <row r="43" spans="1:53">
      <c r="A43" s="46" t="s">
        <v>72</v>
      </c>
      <c r="B43" s="46" t="s">
        <v>866</v>
      </c>
      <c r="C43" s="63">
        <v>9</v>
      </c>
      <c r="D43" s="77">
        <v>4</v>
      </c>
      <c r="E43" s="62">
        <f t="shared" si="8"/>
        <v>0.55555555555555558</v>
      </c>
      <c r="G43" s="76">
        <f t="shared" si="9"/>
        <v>39</v>
      </c>
      <c r="H43" s="46" t="s">
        <v>131</v>
      </c>
      <c r="I43" s="63">
        <v>531</v>
      </c>
      <c r="J43" s="77">
        <v>242</v>
      </c>
      <c r="K43" s="62">
        <f t="shared" si="13"/>
        <v>0.54425612052730699</v>
      </c>
      <c r="M43" s="76">
        <f t="shared" si="10"/>
        <v>39</v>
      </c>
      <c r="N43" s="46" t="s">
        <v>721</v>
      </c>
      <c r="O43" s="63">
        <v>24</v>
      </c>
      <c r="P43" s="77">
        <v>13</v>
      </c>
      <c r="Q43" s="62">
        <f t="shared" si="14"/>
        <v>0.45833333333333337</v>
      </c>
      <c r="Y43" s="76">
        <f t="shared" si="12"/>
        <v>39</v>
      </c>
      <c r="Z43" s="46" t="s">
        <v>110</v>
      </c>
      <c r="AA43" s="63">
        <v>709</v>
      </c>
      <c r="AB43" s="77">
        <v>326</v>
      </c>
      <c r="AC43" s="62">
        <f t="shared" si="15"/>
        <v>0.54019746121297607</v>
      </c>
      <c r="AE43" s="76">
        <v>20</v>
      </c>
      <c r="AF43" s="46" t="s">
        <v>579</v>
      </c>
      <c r="AG43" s="63">
        <v>44</v>
      </c>
      <c r="AH43" s="77">
        <v>21</v>
      </c>
      <c r="AI43" s="62">
        <f t="shared" si="16"/>
        <v>0.52272727272727271</v>
      </c>
      <c r="AK43" s="76">
        <v>20</v>
      </c>
      <c r="AL43" s="46" t="s">
        <v>462</v>
      </c>
      <c r="AM43" s="63">
        <v>68</v>
      </c>
      <c r="AN43" s="77">
        <v>33</v>
      </c>
      <c r="AO43" s="62">
        <f t="shared" si="17"/>
        <v>0.51470588235294112</v>
      </c>
      <c r="AQ43" s="76">
        <v>20</v>
      </c>
      <c r="AR43" s="46" t="s">
        <v>646</v>
      </c>
      <c r="AS43" s="63">
        <v>34</v>
      </c>
      <c r="AT43" s="77">
        <v>19</v>
      </c>
      <c r="AU43" s="62">
        <f t="shared" si="18"/>
        <v>0.44117647058823528</v>
      </c>
      <c r="AW43" s="76">
        <v>20</v>
      </c>
      <c r="AX43" s="46" t="s">
        <v>475</v>
      </c>
      <c r="AY43" s="63">
        <v>65</v>
      </c>
      <c r="AZ43" s="77">
        <v>32</v>
      </c>
      <c r="BA43" s="62">
        <f t="shared" si="19"/>
        <v>0.50769230769230766</v>
      </c>
    </row>
    <row r="44" spans="1:53">
      <c r="A44" s="46" t="s">
        <v>58</v>
      </c>
      <c r="B44" s="46" t="s">
        <v>796</v>
      </c>
      <c r="C44" s="63">
        <v>16</v>
      </c>
      <c r="D44" s="77">
        <v>8</v>
      </c>
      <c r="E44" s="62">
        <f t="shared" si="8"/>
        <v>0.5</v>
      </c>
      <c r="G44" s="76">
        <f t="shared" si="9"/>
        <v>40</v>
      </c>
      <c r="H44" s="46" t="s">
        <v>146</v>
      </c>
      <c r="I44" s="63">
        <v>408</v>
      </c>
      <c r="J44" s="77">
        <v>186</v>
      </c>
      <c r="K44" s="62">
        <f t="shared" si="13"/>
        <v>0.54411764705882359</v>
      </c>
      <c r="M44" s="76">
        <f t="shared" si="10"/>
        <v>40</v>
      </c>
      <c r="N44" s="46" t="s">
        <v>514</v>
      </c>
      <c r="O44" s="63">
        <v>57</v>
      </c>
      <c r="P44" s="77">
        <v>31</v>
      </c>
      <c r="Q44" s="62">
        <f t="shared" si="14"/>
        <v>0.45614035087719296</v>
      </c>
      <c r="Y44" s="76">
        <f t="shared" si="12"/>
        <v>40</v>
      </c>
      <c r="Z44" s="46" t="s">
        <v>821</v>
      </c>
      <c r="AA44" s="63">
        <v>13</v>
      </c>
      <c r="AB44" s="77">
        <v>6</v>
      </c>
      <c r="AC44" s="62">
        <f t="shared" si="15"/>
        <v>0.53846153846153844</v>
      </c>
      <c r="AE44" s="76">
        <f>AE43+1</f>
        <v>21</v>
      </c>
      <c r="AF44" s="46" t="s">
        <v>454</v>
      </c>
      <c r="AG44" s="63">
        <v>69</v>
      </c>
      <c r="AH44" s="77">
        <v>33</v>
      </c>
      <c r="AI44" s="62">
        <f t="shared" si="16"/>
        <v>0.52173913043478259</v>
      </c>
      <c r="AK44" s="76">
        <f>AK43+1</f>
        <v>21</v>
      </c>
      <c r="AL44" s="46" t="s">
        <v>392</v>
      </c>
      <c r="AM44" s="63">
        <v>88</v>
      </c>
      <c r="AN44" s="77">
        <v>43</v>
      </c>
      <c r="AO44" s="62">
        <f t="shared" si="17"/>
        <v>0.51136363636363635</v>
      </c>
      <c r="AQ44" s="76">
        <f>AQ43+1</f>
        <v>21</v>
      </c>
      <c r="AR44" s="46" t="s">
        <v>419</v>
      </c>
      <c r="AS44" s="63">
        <v>78</v>
      </c>
      <c r="AT44" s="77">
        <v>44</v>
      </c>
      <c r="AU44" s="62">
        <f t="shared" si="18"/>
        <v>0.4358974358974359</v>
      </c>
      <c r="AW44" s="76">
        <f>AW43+1</f>
        <v>21</v>
      </c>
      <c r="AX44" s="46" t="s">
        <v>123</v>
      </c>
      <c r="AY44" s="63">
        <v>591</v>
      </c>
      <c r="AZ44" s="77">
        <v>291</v>
      </c>
      <c r="BA44" s="62">
        <f t="shared" si="19"/>
        <v>0.50761421319796951</v>
      </c>
    </row>
    <row r="45" spans="1:53">
      <c r="A45" s="46" t="s">
        <v>56</v>
      </c>
      <c r="B45" s="46" t="s">
        <v>431</v>
      </c>
      <c r="C45" s="63">
        <v>75</v>
      </c>
      <c r="D45" s="77">
        <v>26</v>
      </c>
      <c r="E45" s="62">
        <f t="shared" si="8"/>
        <v>0.65333333333333332</v>
      </c>
      <c r="G45" s="76">
        <f t="shared" si="9"/>
        <v>41</v>
      </c>
      <c r="H45" s="46" t="s">
        <v>134</v>
      </c>
      <c r="I45" s="63">
        <v>495</v>
      </c>
      <c r="J45" s="77">
        <v>226</v>
      </c>
      <c r="K45" s="62">
        <f t="shared" si="13"/>
        <v>0.54343434343434338</v>
      </c>
      <c r="M45" s="76">
        <f t="shared" si="10"/>
        <v>41</v>
      </c>
      <c r="N45" s="46" t="s">
        <v>583</v>
      </c>
      <c r="O45" s="63">
        <v>43</v>
      </c>
      <c r="P45" s="77">
        <v>24</v>
      </c>
      <c r="Q45" s="62">
        <f t="shared" si="14"/>
        <v>0.44186046511627908</v>
      </c>
      <c r="Y45" s="76">
        <f t="shared" si="12"/>
        <v>41</v>
      </c>
      <c r="Z45" s="46" t="s">
        <v>591</v>
      </c>
      <c r="AA45" s="63">
        <v>42</v>
      </c>
      <c r="AB45" s="77">
        <v>20</v>
      </c>
      <c r="AC45" s="62">
        <f t="shared" si="15"/>
        <v>0.52380952380952384</v>
      </c>
      <c r="AE45" s="76">
        <v>21</v>
      </c>
      <c r="AF45" s="46" t="s">
        <v>569</v>
      </c>
      <c r="AG45" s="63">
        <v>46</v>
      </c>
      <c r="AH45" s="77">
        <v>22</v>
      </c>
      <c r="AI45" s="62">
        <f t="shared" si="16"/>
        <v>0.52173913043478259</v>
      </c>
      <c r="AK45" s="76">
        <v>21</v>
      </c>
      <c r="AL45" s="46" t="s">
        <v>214</v>
      </c>
      <c r="AM45" s="63">
        <v>231</v>
      </c>
      <c r="AN45" s="77">
        <v>113</v>
      </c>
      <c r="AO45" s="62">
        <f t="shared" si="17"/>
        <v>0.51082251082251084</v>
      </c>
      <c r="AQ45" s="76">
        <v>21</v>
      </c>
      <c r="AR45" s="46" t="s">
        <v>251</v>
      </c>
      <c r="AS45" s="63">
        <v>186</v>
      </c>
      <c r="AT45" s="77">
        <v>105</v>
      </c>
      <c r="AU45" s="62">
        <f t="shared" si="18"/>
        <v>0.43548387096774188</v>
      </c>
      <c r="AW45" s="76">
        <v>21</v>
      </c>
      <c r="AX45" s="46" t="s">
        <v>292</v>
      </c>
      <c r="AY45" s="63">
        <v>145</v>
      </c>
      <c r="AZ45" s="77">
        <v>72</v>
      </c>
      <c r="BA45" s="62">
        <f t="shared" si="19"/>
        <v>0.50344827586206897</v>
      </c>
    </row>
    <row r="46" spans="1:53">
      <c r="A46" s="46" t="s">
        <v>56</v>
      </c>
      <c r="B46" s="46" t="s">
        <v>789</v>
      </c>
      <c r="C46" s="63">
        <v>17</v>
      </c>
      <c r="D46" s="77">
        <v>13</v>
      </c>
      <c r="E46" s="62">
        <f t="shared" si="8"/>
        <v>0.23529411764705888</v>
      </c>
      <c r="G46" s="76">
        <f t="shared" si="9"/>
        <v>42</v>
      </c>
      <c r="H46" s="46" t="s">
        <v>262</v>
      </c>
      <c r="I46" s="63">
        <v>173</v>
      </c>
      <c r="J46" s="77">
        <v>80</v>
      </c>
      <c r="K46" s="62">
        <f t="shared" si="13"/>
        <v>0.53757225433526012</v>
      </c>
      <c r="M46" s="76">
        <f t="shared" si="10"/>
        <v>42</v>
      </c>
      <c r="N46" s="46" t="s">
        <v>192</v>
      </c>
      <c r="O46" s="63">
        <v>275</v>
      </c>
      <c r="P46" s="77">
        <v>154</v>
      </c>
      <c r="Q46" s="62">
        <f t="shared" si="14"/>
        <v>0.43999999999999995</v>
      </c>
      <c r="Y46" s="76">
        <f t="shared" si="12"/>
        <v>42</v>
      </c>
      <c r="Z46" s="46" t="s">
        <v>679</v>
      </c>
      <c r="AA46" s="63">
        <v>29</v>
      </c>
      <c r="AB46" s="77">
        <v>14</v>
      </c>
      <c r="AC46" s="62">
        <f t="shared" si="15"/>
        <v>0.51724137931034475</v>
      </c>
      <c r="AE46" s="76">
        <f>AE45+1</f>
        <v>22</v>
      </c>
      <c r="AF46" s="46" t="s">
        <v>709</v>
      </c>
      <c r="AG46" s="63">
        <v>25</v>
      </c>
      <c r="AH46" s="77">
        <v>12</v>
      </c>
      <c r="AI46" s="62">
        <f t="shared" si="16"/>
        <v>0.52</v>
      </c>
      <c r="AK46" s="76">
        <f>AK45+1</f>
        <v>22</v>
      </c>
      <c r="AL46" s="46" t="s">
        <v>288</v>
      </c>
      <c r="AM46" s="63">
        <v>149</v>
      </c>
      <c r="AN46" s="77">
        <v>73</v>
      </c>
      <c r="AO46" s="62">
        <f t="shared" si="17"/>
        <v>0.51006711409395966</v>
      </c>
      <c r="AQ46" s="76">
        <f>AQ45+1</f>
        <v>22</v>
      </c>
      <c r="AR46" s="46" t="s">
        <v>681</v>
      </c>
      <c r="AS46" s="63">
        <v>28</v>
      </c>
      <c r="AT46" s="77">
        <v>16</v>
      </c>
      <c r="AU46" s="62">
        <f t="shared" si="18"/>
        <v>0.4285714285714286</v>
      </c>
      <c r="AW46" s="76">
        <f>AW45+1</f>
        <v>22</v>
      </c>
      <c r="AX46" s="46" t="s">
        <v>90</v>
      </c>
      <c r="AY46" s="61">
        <v>1019</v>
      </c>
      <c r="AZ46" s="77">
        <v>507</v>
      </c>
      <c r="BA46" s="62">
        <f t="shared" si="19"/>
        <v>0.50245338567222775</v>
      </c>
    </row>
    <row r="47" spans="1:53">
      <c r="A47" s="46" t="s">
        <v>52</v>
      </c>
      <c r="B47" s="46" t="s">
        <v>279</v>
      </c>
      <c r="C47" s="63">
        <v>156</v>
      </c>
      <c r="D47" s="77">
        <v>75</v>
      </c>
      <c r="E47" s="62">
        <f t="shared" si="8"/>
        <v>0.51923076923076916</v>
      </c>
      <c r="G47" s="76">
        <f t="shared" si="9"/>
        <v>43</v>
      </c>
      <c r="H47" s="46" t="s">
        <v>416</v>
      </c>
      <c r="I47" s="63">
        <v>80</v>
      </c>
      <c r="J47" s="77">
        <v>37</v>
      </c>
      <c r="K47" s="62">
        <f t="shared" si="13"/>
        <v>0.53749999999999998</v>
      </c>
      <c r="M47" s="76">
        <f t="shared" si="10"/>
        <v>43</v>
      </c>
      <c r="N47" s="46" t="s">
        <v>346</v>
      </c>
      <c r="O47" s="63">
        <v>112</v>
      </c>
      <c r="P47" s="77">
        <v>63</v>
      </c>
      <c r="Q47" s="62">
        <f t="shared" si="14"/>
        <v>0.4375</v>
      </c>
      <c r="Y47" s="76">
        <f t="shared" si="12"/>
        <v>43</v>
      </c>
      <c r="Z47" s="46" t="s">
        <v>495</v>
      </c>
      <c r="AA47" s="63">
        <v>62</v>
      </c>
      <c r="AB47" s="77">
        <v>30</v>
      </c>
      <c r="AC47" s="62">
        <f t="shared" si="15"/>
        <v>0.5161290322580645</v>
      </c>
      <c r="AE47" s="76">
        <v>22</v>
      </c>
      <c r="AF47" s="46" t="s">
        <v>74</v>
      </c>
      <c r="AG47" s="61">
        <v>1616</v>
      </c>
      <c r="AH47" s="77">
        <v>783</v>
      </c>
      <c r="AI47" s="62">
        <f t="shared" si="16"/>
        <v>0.51547029702970293</v>
      </c>
      <c r="AK47" s="76">
        <v>22</v>
      </c>
      <c r="AL47" s="46" t="s">
        <v>127</v>
      </c>
      <c r="AM47" s="63">
        <v>574</v>
      </c>
      <c r="AN47" s="77">
        <v>285</v>
      </c>
      <c r="AO47" s="62">
        <f t="shared" si="17"/>
        <v>0.50348432055749126</v>
      </c>
      <c r="AQ47" s="76">
        <v>22</v>
      </c>
      <c r="AR47" s="46" t="s">
        <v>208</v>
      </c>
      <c r="AS47" s="63">
        <v>245</v>
      </c>
      <c r="AT47" s="77">
        <v>141</v>
      </c>
      <c r="AU47" s="62">
        <f t="shared" si="18"/>
        <v>0.42448979591836733</v>
      </c>
      <c r="AW47" s="76">
        <v>22</v>
      </c>
      <c r="AX47" s="46" t="s">
        <v>796</v>
      </c>
      <c r="AY47" s="63">
        <v>16</v>
      </c>
      <c r="AZ47" s="77">
        <v>8</v>
      </c>
      <c r="BA47" s="62">
        <f t="shared" si="19"/>
        <v>0.5</v>
      </c>
    </row>
    <row r="48" spans="1:53">
      <c r="A48" s="46" t="s">
        <v>56</v>
      </c>
      <c r="B48" s="46" t="s">
        <v>85</v>
      </c>
      <c r="C48" s="61">
        <v>1183</v>
      </c>
      <c r="D48" s="77">
        <v>642</v>
      </c>
      <c r="E48" s="62">
        <f t="shared" si="8"/>
        <v>0.45731191885038036</v>
      </c>
      <c r="G48" s="76">
        <f t="shared" si="9"/>
        <v>44</v>
      </c>
      <c r="H48" s="46" t="s">
        <v>673</v>
      </c>
      <c r="I48" s="63">
        <v>30</v>
      </c>
      <c r="J48" s="77">
        <v>14</v>
      </c>
      <c r="K48" s="62">
        <f t="shared" si="13"/>
        <v>0.53333333333333333</v>
      </c>
      <c r="M48" s="76">
        <f t="shared" si="10"/>
        <v>44</v>
      </c>
      <c r="N48" s="46" t="s">
        <v>493</v>
      </c>
      <c r="O48" s="63">
        <v>62</v>
      </c>
      <c r="P48" s="77">
        <v>35</v>
      </c>
      <c r="Q48" s="62">
        <f t="shared" si="14"/>
        <v>0.43548387096774188</v>
      </c>
      <c r="Y48" s="76">
        <f t="shared" si="12"/>
        <v>44</v>
      </c>
      <c r="Z48" s="46" t="s">
        <v>448</v>
      </c>
      <c r="AA48" s="63">
        <v>71</v>
      </c>
      <c r="AB48" s="77">
        <v>35</v>
      </c>
      <c r="AC48" s="62">
        <f t="shared" si="15"/>
        <v>0.50704225352112675</v>
      </c>
      <c r="AE48" s="76">
        <f>AE47+1</f>
        <v>23</v>
      </c>
      <c r="AF48" s="46" t="s">
        <v>630</v>
      </c>
      <c r="AG48" s="63">
        <v>35</v>
      </c>
      <c r="AH48" s="77">
        <v>17</v>
      </c>
      <c r="AI48" s="62">
        <f t="shared" si="16"/>
        <v>0.51428571428571423</v>
      </c>
      <c r="AK48" s="76">
        <f>AK47+1</f>
        <v>23</v>
      </c>
      <c r="AL48" s="46" t="s">
        <v>249</v>
      </c>
      <c r="AM48" s="63">
        <v>186</v>
      </c>
      <c r="AN48" s="77">
        <v>93</v>
      </c>
      <c r="AO48" s="62">
        <f t="shared" si="17"/>
        <v>0.5</v>
      </c>
      <c r="AQ48" s="76">
        <f>AQ47+1</f>
        <v>23</v>
      </c>
      <c r="AR48" s="46" t="s">
        <v>770</v>
      </c>
      <c r="AS48" s="63">
        <v>19</v>
      </c>
      <c r="AT48" s="77">
        <v>11</v>
      </c>
      <c r="AU48" s="62">
        <f t="shared" si="18"/>
        <v>0.42105263157894735</v>
      </c>
      <c r="AW48" s="76">
        <f>AW47+1</f>
        <v>23</v>
      </c>
      <c r="AX48" s="46" t="s">
        <v>856</v>
      </c>
      <c r="AY48" s="63">
        <v>10</v>
      </c>
      <c r="AZ48" s="77">
        <v>5</v>
      </c>
      <c r="BA48" s="62">
        <f t="shared" si="19"/>
        <v>0.5</v>
      </c>
    </row>
    <row r="49" spans="1:53">
      <c r="A49" s="46" t="s">
        <v>72</v>
      </c>
      <c r="B49" s="46" t="s">
        <v>434</v>
      </c>
      <c r="C49" s="63">
        <v>74</v>
      </c>
      <c r="D49" s="77">
        <v>42</v>
      </c>
      <c r="E49" s="62">
        <f t="shared" si="8"/>
        <v>0.43243243243243246</v>
      </c>
      <c r="G49" s="76">
        <f t="shared" si="9"/>
        <v>45</v>
      </c>
      <c r="H49" s="46" t="s">
        <v>96</v>
      </c>
      <c r="I49" s="63">
        <v>931</v>
      </c>
      <c r="J49" s="77">
        <v>443</v>
      </c>
      <c r="K49" s="62">
        <f t="shared" si="13"/>
        <v>0.52416756176154666</v>
      </c>
      <c r="M49" s="76">
        <f t="shared" si="10"/>
        <v>45</v>
      </c>
      <c r="N49" s="46" t="s">
        <v>534</v>
      </c>
      <c r="O49" s="63">
        <v>53</v>
      </c>
      <c r="P49" s="77">
        <v>30</v>
      </c>
      <c r="Q49" s="62">
        <f t="shared" si="14"/>
        <v>0.43396226415094341</v>
      </c>
      <c r="Y49" s="76">
        <f t="shared" si="12"/>
        <v>45</v>
      </c>
      <c r="Z49" s="46" t="s">
        <v>901</v>
      </c>
      <c r="AA49" s="63">
        <v>4</v>
      </c>
      <c r="AB49" s="77">
        <v>2</v>
      </c>
      <c r="AC49" s="62">
        <f t="shared" si="15"/>
        <v>0.5</v>
      </c>
      <c r="AE49" s="76">
        <v>23</v>
      </c>
      <c r="AF49" s="46" t="s">
        <v>599</v>
      </c>
      <c r="AG49" s="63">
        <v>41</v>
      </c>
      <c r="AH49" s="77">
        <v>20</v>
      </c>
      <c r="AI49" s="62">
        <f t="shared" si="16"/>
        <v>0.51219512195121952</v>
      </c>
      <c r="AK49" s="76">
        <v>23</v>
      </c>
      <c r="AL49" s="46" t="s">
        <v>387</v>
      </c>
      <c r="AM49" s="63">
        <v>90</v>
      </c>
      <c r="AN49" s="77">
        <v>45</v>
      </c>
      <c r="AO49" s="62">
        <f t="shared" si="17"/>
        <v>0.5</v>
      </c>
      <c r="AQ49" s="76">
        <v>23</v>
      </c>
      <c r="AR49" s="46" t="s">
        <v>164</v>
      </c>
      <c r="AS49" s="63">
        <v>346</v>
      </c>
      <c r="AT49" s="77">
        <v>201</v>
      </c>
      <c r="AU49" s="62">
        <f t="shared" si="18"/>
        <v>0.41907514450867056</v>
      </c>
      <c r="AW49" s="76">
        <v>23</v>
      </c>
      <c r="AX49" s="46" t="s">
        <v>857</v>
      </c>
      <c r="AY49" s="63">
        <v>10</v>
      </c>
      <c r="AZ49" s="77">
        <v>5</v>
      </c>
      <c r="BA49" s="62">
        <f t="shared" si="19"/>
        <v>0.5</v>
      </c>
    </row>
    <row r="50" spans="1:53">
      <c r="A50" s="46" t="s">
        <v>72</v>
      </c>
      <c r="B50" s="46" t="s">
        <v>141</v>
      </c>
      <c r="C50" s="63">
        <v>456</v>
      </c>
      <c r="D50" s="77">
        <v>255</v>
      </c>
      <c r="E50" s="62">
        <f t="shared" si="8"/>
        <v>0.44078947368421051</v>
      </c>
      <c r="G50" s="76">
        <f t="shared" si="9"/>
        <v>46</v>
      </c>
      <c r="H50" s="46" t="s">
        <v>596</v>
      </c>
      <c r="I50" s="63">
        <v>42</v>
      </c>
      <c r="J50" s="77">
        <v>20</v>
      </c>
      <c r="K50" s="62">
        <f t="shared" si="13"/>
        <v>0.52380952380952384</v>
      </c>
      <c r="M50" s="76">
        <f t="shared" si="10"/>
        <v>46</v>
      </c>
      <c r="N50" s="46" t="s">
        <v>299</v>
      </c>
      <c r="O50" s="63">
        <v>139</v>
      </c>
      <c r="P50" s="77">
        <v>79</v>
      </c>
      <c r="Q50" s="62">
        <f t="shared" si="14"/>
        <v>0.43165467625899279</v>
      </c>
      <c r="Y50" s="76">
        <f t="shared" si="12"/>
        <v>46</v>
      </c>
      <c r="Z50" s="46" t="s">
        <v>860</v>
      </c>
      <c r="AA50" s="63">
        <v>10</v>
      </c>
      <c r="AB50" s="77">
        <v>5</v>
      </c>
      <c r="AC50" s="62">
        <f t="shared" si="15"/>
        <v>0.5</v>
      </c>
      <c r="AE50" s="76">
        <f>AE49+1</f>
        <v>24</v>
      </c>
      <c r="AF50" s="46" t="s">
        <v>576</v>
      </c>
      <c r="AG50" s="63">
        <v>45</v>
      </c>
      <c r="AH50" s="77">
        <v>22</v>
      </c>
      <c r="AI50" s="62">
        <f t="shared" si="16"/>
        <v>0.51111111111111107</v>
      </c>
      <c r="AK50" s="76">
        <f>AK49+1</f>
        <v>24</v>
      </c>
      <c r="AL50" s="46" t="s">
        <v>759</v>
      </c>
      <c r="AM50" s="63">
        <v>20</v>
      </c>
      <c r="AN50" s="77">
        <v>10</v>
      </c>
      <c r="AO50" s="62">
        <f t="shared" si="17"/>
        <v>0.5</v>
      </c>
      <c r="AQ50" s="76">
        <f>AQ49+1</f>
        <v>24</v>
      </c>
      <c r="AR50" s="46" t="s">
        <v>308</v>
      </c>
      <c r="AS50" s="63">
        <v>135</v>
      </c>
      <c r="AT50" s="77">
        <v>79</v>
      </c>
      <c r="AU50" s="62">
        <f t="shared" si="18"/>
        <v>0.41481481481481486</v>
      </c>
      <c r="AW50" s="76">
        <f>AW49+1</f>
        <v>24</v>
      </c>
      <c r="AX50" s="46" t="s">
        <v>756</v>
      </c>
      <c r="AY50" s="63">
        <v>20</v>
      </c>
      <c r="AZ50" s="77">
        <v>10</v>
      </c>
      <c r="BA50" s="62">
        <f t="shared" si="19"/>
        <v>0.5</v>
      </c>
    </row>
    <row r="51" spans="1:53">
      <c r="A51" s="46" t="s">
        <v>72</v>
      </c>
      <c r="B51" s="46" t="s">
        <v>327</v>
      </c>
      <c r="C51" s="63">
        <v>123</v>
      </c>
      <c r="D51" s="77">
        <v>65</v>
      </c>
      <c r="E51" s="62">
        <f t="shared" si="8"/>
        <v>0.47154471544715448</v>
      </c>
      <c r="G51" s="76">
        <f t="shared" si="9"/>
        <v>47</v>
      </c>
      <c r="H51" s="46" t="s">
        <v>354</v>
      </c>
      <c r="I51" s="63">
        <v>107</v>
      </c>
      <c r="J51" s="77">
        <v>51</v>
      </c>
      <c r="K51" s="62">
        <f t="shared" si="13"/>
        <v>0.52336448598130847</v>
      </c>
      <c r="M51" s="76">
        <f t="shared" si="10"/>
        <v>47</v>
      </c>
      <c r="N51" s="46" t="s">
        <v>515</v>
      </c>
      <c r="O51" s="63">
        <v>56</v>
      </c>
      <c r="P51" s="77">
        <v>32</v>
      </c>
      <c r="Q51" s="62">
        <f t="shared" si="14"/>
        <v>0.4285714285714286</v>
      </c>
      <c r="Y51" s="76">
        <f t="shared" si="12"/>
        <v>47</v>
      </c>
      <c r="Z51" s="46" t="s">
        <v>818</v>
      </c>
      <c r="AA51" s="63">
        <v>14</v>
      </c>
      <c r="AB51" s="77">
        <v>7</v>
      </c>
      <c r="AC51" s="62">
        <f t="shared" si="15"/>
        <v>0.5</v>
      </c>
      <c r="AE51" s="76">
        <v>24</v>
      </c>
      <c r="AF51" s="46" t="s">
        <v>560</v>
      </c>
      <c r="AG51" s="63">
        <v>47</v>
      </c>
      <c r="AH51" s="77">
        <v>23</v>
      </c>
      <c r="AI51" s="62">
        <f t="shared" si="16"/>
        <v>0.5106382978723405</v>
      </c>
      <c r="AK51" s="76">
        <v>24</v>
      </c>
      <c r="AL51" s="46" t="s">
        <v>389</v>
      </c>
      <c r="AM51" s="63">
        <v>90</v>
      </c>
      <c r="AN51" s="77">
        <v>45</v>
      </c>
      <c r="AO51" s="62">
        <f t="shared" si="17"/>
        <v>0.5</v>
      </c>
      <c r="AQ51" s="76">
        <v>24</v>
      </c>
      <c r="AR51" s="46" t="s">
        <v>217</v>
      </c>
      <c r="AS51" s="63">
        <v>227</v>
      </c>
      <c r="AT51" s="77">
        <v>133</v>
      </c>
      <c r="AU51" s="62">
        <f t="shared" si="18"/>
        <v>0.41409691629955947</v>
      </c>
      <c r="AW51" s="76">
        <v>24</v>
      </c>
      <c r="AX51" s="46" t="s">
        <v>893</v>
      </c>
      <c r="AY51" s="63">
        <v>6</v>
      </c>
      <c r="AZ51" s="77">
        <v>3</v>
      </c>
      <c r="BA51" s="62">
        <f t="shared" si="19"/>
        <v>0.5</v>
      </c>
    </row>
    <row r="52" spans="1:53">
      <c r="A52" s="46" t="s">
        <v>58</v>
      </c>
      <c r="B52" s="46" t="s">
        <v>666</v>
      </c>
      <c r="C52" s="63">
        <v>30</v>
      </c>
      <c r="D52" s="77">
        <v>16</v>
      </c>
      <c r="E52" s="62">
        <f t="shared" si="8"/>
        <v>0.46666666666666667</v>
      </c>
      <c r="G52" s="76">
        <f t="shared" si="9"/>
        <v>48</v>
      </c>
      <c r="H52" s="46" t="s">
        <v>279</v>
      </c>
      <c r="I52" s="63">
        <v>156</v>
      </c>
      <c r="J52" s="77">
        <v>75</v>
      </c>
      <c r="K52" s="62">
        <f t="shared" si="13"/>
        <v>0.51923076923076916</v>
      </c>
      <c r="M52" s="76">
        <f t="shared" si="10"/>
        <v>48</v>
      </c>
      <c r="N52" s="46" t="s">
        <v>300</v>
      </c>
      <c r="O52" s="63">
        <v>138</v>
      </c>
      <c r="P52" s="77">
        <v>79</v>
      </c>
      <c r="Q52" s="62">
        <f t="shared" si="14"/>
        <v>0.42753623188405798</v>
      </c>
      <c r="Y52" s="76">
        <f t="shared" si="12"/>
        <v>48</v>
      </c>
      <c r="Z52" s="46" t="s">
        <v>787</v>
      </c>
      <c r="AA52" s="63">
        <v>18</v>
      </c>
      <c r="AB52" s="77">
        <v>9</v>
      </c>
      <c r="AC52" s="62">
        <f t="shared" si="15"/>
        <v>0.5</v>
      </c>
      <c r="AE52" s="76">
        <f>AE51+1</f>
        <v>25</v>
      </c>
      <c r="AF52" s="46" t="s">
        <v>485</v>
      </c>
      <c r="AG52" s="63">
        <v>63</v>
      </c>
      <c r="AH52" s="77">
        <v>31</v>
      </c>
      <c r="AI52" s="62">
        <f t="shared" si="16"/>
        <v>0.50793650793650791</v>
      </c>
      <c r="AK52" s="76">
        <f>AK51+1</f>
        <v>25</v>
      </c>
      <c r="AL52" s="46" t="s">
        <v>348</v>
      </c>
      <c r="AM52" s="63">
        <v>110</v>
      </c>
      <c r="AN52" s="77">
        <v>56</v>
      </c>
      <c r="AO52" s="62">
        <f t="shared" si="17"/>
        <v>0.49090909090909096</v>
      </c>
      <c r="AQ52" s="76">
        <f>AQ51+1</f>
        <v>25</v>
      </c>
      <c r="AR52" s="46" t="s">
        <v>202</v>
      </c>
      <c r="AS52" s="63">
        <v>259</v>
      </c>
      <c r="AT52" s="77">
        <v>153</v>
      </c>
      <c r="AU52" s="62">
        <f t="shared" si="18"/>
        <v>0.40926640926640923</v>
      </c>
      <c r="AW52" s="76">
        <f>AW51+1</f>
        <v>25</v>
      </c>
      <c r="AX52" s="46" t="s">
        <v>788</v>
      </c>
      <c r="AY52" s="63">
        <v>18</v>
      </c>
      <c r="AZ52" s="77">
        <v>9</v>
      </c>
      <c r="BA52" s="62">
        <f t="shared" si="19"/>
        <v>0.5</v>
      </c>
    </row>
    <row r="53" spans="1:53">
      <c r="A53" s="46" t="s">
        <v>1452</v>
      </c>
      <c r="B53" s="46" t="s">
        <v>839</v>
      </c>
      <c r="C53" s="63">
        <v>11</v>
      </c>
      <c r="D53" s="77">
        <v>9</v>
      </c>
      <c r="E53" s="62">
        <f t="shared" si="8"/>
        <v>0.18181818181818177</v>
      </c>
      <c r="G53" s="76">
        <f t="shared" si="9"/>
        <v>49</v>
      </c>
      <c r="H53" s="46" t="s">
        <v>307</v>
      </c>
      <c r="I53" s="63">
        <v>135</v>
      </c>
      <c r="J53" s="77">
        <v>65</v>
      </c>
      <c r="K53" s="62">
        <f t="shared" si="13"/>
        <v>0.5185185185185186</v>
      </c>
      <c r="M53" s="76">
        <f t="shared" si="10"/>
        <v>49</v>
      </c>
      <c r="N53" s="46" t="s">
        <v>573</v>
      </c>
      <c r="O53" s="63">
        <v>45</v>
      </c>
      <c r="P53" s="77">
        <v>26</v>
      </c>
      <c r="Q53" s="62">
        <f t="shared" si="14"/>
        <v>0.42222222222222228</v>
      </c>
      <c r="Y53" s="76">
        <f t="shared" si="12"/>
        <v>49</v>
      </c>
      <c r="Z53" s="46" t="s">
        <v>865</v>
      </c>
      <c r="AA53" s="63">
        <v>10</v>
      </c>
      <c r="AB53" s="77">
        <v>5</v>
      </c>
      <c r="AC53" s="62">
        <f t="shared" si="15"/>
        <v>0.5</v>
      </c>
      <c r="AE53" s="76">
        <v>25</v>
      </c>
      <c r="AF53" s="46" t="s">
        <v>468</v>
      </c>
      <c r="AG53" s="63">
        <v>65</v>
      </c>
      <c r="AH53" s="77">
        <v>32</v>
      </c>
      <c r="AI53" s="62">
        <f t="shared" si="16"/>
        <v>0.50769230769230766</v>
      </c>
      <c r="AK53" s="76">
        <v>25</v>
      </c>
      <c r="AL53" s="46" t="s">
        <v>272</v>
      </c>
      <c r="AM53" s="63">
        <v>165</v>
      </c>
      <c r="AN53" s="77">
        <v>84</v>
      </c>
      <c r="AO53" s="62">
        <f t="shared" si="17"/>
        <v>0.49090909090909096</v>
      </c>
      <c r="AQ53" s="76">
        <v>25</v>
      </c>
      <c r="AR53" s="46" t="s">
        <v>382</v>
      </c>
      <c r="AS53" s="63">
        <v>91</v>
      </c>
      <c r="AT53" s="77">
        <v>54</v>
      </c>
      <c r="AU53" s="62">
        <f t="shared" si="18"/>
        <v>0.40659340659340659</v>
      </c>
      <c r="AW53" s="76">
        <v>25</v>
      </c>
      <c r="AX53" s="46" t="s">
        <v>341</v>
      </c>
      <c r="AY53" s="63">
        <v>117</v>
      </c>
      <c r="AZ53" s="77">
        <v>59</v>
      </c>
      <c r="BA53" s="62">
        <f t="shared" si="19"/>
        <v>0.49572649572649574</v>
      </c>
    </row>
    <row r="54" spans="1:53">
      <c r="A54" s="46" t="s">
        <v>79</v>
      </c>
      <c r="B54" s="46" t="s">
        <v>205</v>
      </c>
      <c r="C54" s="63">
        <v>252</v>
      </c>
      <c r="D54" s="77">
        <v>109</v>
      </c>
      <c r="E54" s="62">
        <f t="shared" si="8"/>
        <v>0.56746031746031744</v>
      </c>
      <c r="G54" s="76">
        <f t="shared" si="9"/>
        <v>50</v>
      </c>
      <c r="H54" s="46" t="s">
        <v>158</v>
      </c>
      <c r="I54" s="63">
        <v>360</v>
      </c>
      <c r="J54" s="77">
        <v>175</v>
      </c>
      <c r="K54" s="62">
        <f t="shared" si="13"/>
        <v>0.51388888888888884</v>
      </c>
      <c r="M54" s="76">
        <f t="shared" si="10"/>
        <v>50</v>
      </c>
      <c r="N54" s="46" t="s">
        <v>301</v>
      </c>
      <c r="O54" s="63">
        <v>138</v>
      </c>
      <c r="P54" s="77">
        <v>80</v>
      </c>
      <c r="Q54" s="62">
        <f t="shared" si="14"/>
        <v>0.42028985507246375</v>
      </c>
      <c r="T54" s="56"/>
      <c r="U54" s="41"/>
      <c r="V54" s="81"/>
      <c r="W54" s="13"/>
      <c r="Y54" s="76">
        <f t="shared" si="12"/>
        <v>50</v>
      </c>
      <c r="Z54" s="46" t="s">
        <v>129</v>
      </c>
      <c r="AA54" s="63">
        <v>538</v>
      </c>
      <c r="AB54" s="77">
        <v>270</v>
      </c>
      <c r="AC54" s="62">
        <f t="shared" si="15"/>
        <v>0.4981412639405205</v>
      </c>
      <c r="AE54" s="76">
        <f>AE53+1</f>
        <v>26</v>
      </c>
      <c r="AF54" s="46" t="s">
        <v>732</v>
      </c>
      <c r="AG54" s="63">
        <v>22</v>
      </c>
      <c r="AH54" s="77">
        <v>11</v>
      </c>
      <c r="AI54" s="62">
        <f t="shared" si="16"/>
        <v>0.5</v>
      </c>
      <c r="AK54" s="76">
        <f>AK53+1</f>
        <v>26</v>
      </c>
      <c r="AL54" s="46" t="s">
        <v>274</v>
      </c>
      <c r="AM54" s="63">
        <v>162</v>
      </c>
      <c r="AN54" s="77">
        <v>83</v>
      </c>
      <c r="AO54" s="62">
        <f t="shared" si="17"/>
        <v>0.48765432098765427</v>
      </c>
      <c r="AQ54" s="76">
        <f>AQ53+1</f>
        <v>26</v>
      </c>
      <c r="AR54" s="46" t="s">
        <v>433</v>
      </c>
      <c r="AS54" s="63">
        <v>75</v>
      </c>
      <c r="AT54" s="77">
        <v>45</v>
      </c>
      <c r="AU54" s="62">
        <f t="shared" si="18"/>
        <v>0.4</v>
      </c>
      <c r="AW54" s="76">
        <f>AW53+1</f>
        <v>26</v>
      </c>
      <c r="AX54" s="46" t="s">
        <v>234</v>
      </c>
      <c r="AY54" s="63">
        <v>200</v>
      </c>
      <c r="AZ54" s="77">
        <v>101</v>
      </c>
      <c r="BA54" s="62">
        <f t="shared" si="19"/>
        <v>0.495</v>
      </c>
    </row>
    <row r="55" spans="1:53">
      <c r="A55" s="46" t="s">
        <v>58</v>
      </c>
      <c r="B55" s="46" t="s">
        <v>357</v>
      </c>
      <c r="C55" s="63">
        <v>106</v>
      </c>
      <c r="D55" s="77">
        <v>49</v>
      </c>
      <c r="E55" s="62">
        <f t="shared" si="8"/>
        <v>0.53773584905660377</v>
      </c>
      <c r="G55" s="76">
        <f t="shared" si="9"/>
        <v>51</v>
      </c>
      <c r="H55" s="46" t="s">
        <v>611</v>
      </c>
      <c r="I55" s="63">
        <v>39</v>
      </c>
      <c r="J55" s="77">
        <v>19</v>
      </c>
      <c r="K55" s="62">
        <f t="shared" si="13"/>
        <v>0.51282051282051277</v>
      </c>
      <c r="M55" s="76">
        <f t="shared" si="10"/>
        <v>51</v>
      </c>
      <c r="N55" s="46" t="s">
        <v>511</v>
      </c>
      <c r="O55" s="63">
        <v>58</v>
      </c>
      <c r="P55" s="77">
        <v>34</v>
      </c>
      <c r="Q55" s="62">
        <f t="shared" si="14"/>
        <v>0.41379310344827591</v>
      </c>
      <c r="T55" s="56"/>
      <c r="U55" s="41"/>
      <c r="V55" s="81"/>
      <c r="W55" s="13"/>
      <c r="Y55" s="76">
        <f t="shared" si="12"/>
        <v>51</v>
      </c>
      <c r="Z55" s="46" t="s">
        <v>395</v>
      </c>
      <c r="AA55" s="63">
        <v>87</v>
      </c>
      <c r="AB55" s="77">
        <v>45</v>
      </c>
      <c r="AC55" s="62">
        <f t="shared" si="15"/>
        <v>0.48275862068965514</v>
      </c>
      <c r="AE55" s="76">
        <v>26</v>
      </c>
      <c r="AF55" s="46" t="s">
        <v>835</v>
      </c>
      <c r="AG55" s="63">
        <v>12</v>
      </c>
      <c r="AH55" s="77">
        <v>6</v>
      </c>
      <c r="AI55" s="62">
        <f t="shared" si="16"/>
        <v>0.5</v>
      </c>
      <c r="AK55" s="76">
        <v>26</v>
      </c>
      <c r="AL55" s="46" t="s">
        <v>148</v>
      </c>
      <c r="AM55" s="63">
        <v>397</v>
      </c>
      <c r="AN55" s="77">
        <v>204</v>
      </c>
      <c r="AO55" s="62">
        <f t="shared" si="17"/>
        <v>0.48614609571788414</v>
      </c>
      <c r="AQ55" s="76">
        <v>26</v>
      </c>
      <c r="AR55" s="46" t="s">
        <v>190</v>
      </c>
      <c r="AS55" s="63">
        <v>281</v>
      </c>
      <c r="AT55" s="77">
        <v>171</v>
      </c>
      <c r="AU55" s="62">
        <f t="shared" si="18"/>
        <v>0.39145907473309605</v>
      </c>
      <c r="AW55" s="76">
        <v>26</v>
      </c>
      <c r="AX55" s="46" t="s">
        <v>144</v>
      </c>
      <c r="AY55" s="63">
        <v>447</v>
      </c>
      <c r="AZ55" s="77">
        <v>226</v>
      </c>
      <c r="BA55" s="62">
        <f t="shared" si="19"/>
        <v>0.49440715883668906</v>
      </c>
    </row>
    <row r="56" spans="1:53">
      <c r="A56" s="46" t="s">
        <v>1452</v>
      </c>
      <c r="B56" s="46" t="s">
        <v>332</v>
      </c>
      <c r="C56" s="63">
        <v>120</v>
      </c>
      <c r="D56" s="77">
        <v>73</v>
      </c>
      <c r="E56" s="62">
        <f t="shared" si="8"/>
        <v>0.39166666666666672</v>
      </c>
      <c r="G56" s="76">
        <f t="shared" si="9"/>
        <v>52</v>
      </c>
      <c r="H56" s="46" t="s">
        <v>291</v>
      </c>
      <c r="I56" s="63">
        <v>147</v>
      </c>
      <c r="J56" s="77">
        <v>72</v>
      </c>
      <c r="K56" s="62">
        <f t="shared" si="13"/>
        <v>0.51020408163265307</v>
      </c>
      <c r="M56" s="76">
        <f t="shared" si="10"/>
        <v>52</v>
      </c>
      <c r="N56" s="46" t="s">
        <v>460</v>
      </c>
      <c r="O56" s="63">
        <v>68</v>
      </c>
      <c r="P56" s="77">
        <v>40</v>
      </c>
      <c r="Q56" s="62">
        <f t="shared" si="14"/>
        <v>0.41176470588235292</v>
      </c>
      <c r="T56" s="56"/>
      <c r="U56" s="41"/>
      <c r="V56" s="81"/>
      <c r="W56" s="13"/>
      <c r="Y56" s="76">
        <f t="shared" si="12"/>
        <v>52</v>
      </c>
      <c r="Z56" s="46" t="s">
        <v>692</v>
      </c>
      <c r="AA56" s="63">
        <v>27</v>
      </c>
      <c r="AB56" s="77">
        <v>14</v>
      </c>
      <c r="AC56" s="62">
        <f t="shared" si="15"/>
        <v>0.48148148148148151</v>
      </c>
      <c r="AE56" s="76">
        <f>AE55+1</f>
        <v>27</v>
      </c>
      <c r="AF56" s="46" t="s">
        <v>909</v>
      </c>
      <c r="AG56" s="63">
        <v>2</v>
      </c>
      <c r="AH56" s="77">
        <v>1</v>
      </c>
      <c r="AI56" s="62">
        <f t="shared" si="16"/>
        <v>0.5</v>
      </c>
      <c r="AK56" s="76">
        <f>AK55+1</f>
        <v>27</v>
      </c>
      <c r="AL56" s="46" t="s">
        <v>209</v>
      </c>
      <c r="AM56" s="63">
        <v>244</v>
      </c>
      <c r="AN56" s="77">
        <v>126</v>
      </c>
      <c r="AO56" s="62">
        <f t="shared" si="17"/>
        <v>0.48360655737704916</v>
      </c>
      <c r="AQ56" s="76">
        <f>AQ55+1</f>
        <v>27</v>
      </c>
      <c r="AR56" s="46" t="s">
        <v>116</v>
      </c>
      <c r="AS56" s="63">
        <v>644</v>
      </c>
      <c r="AT56" s="77">
        <v>397</v>
      </c>
      <c r="AU56" s="62">
        <f t="shared" si="18"/>
        <v>0.38354037267080743</v>
      </c>
      <c r="AW56" s="76">
        <f>AW55+1</f>
        <v>27</v>
      </c>
      <c r="AX56" s="46" t="s">
        <v>465</v>
      </c>
      <c r="AY56" s="63">
        <v>67</v>
      </c>
      <c r="AZ56" s="77">
        <v>34</v>
      </c>
      <c r="BA56" s="62">
        <f t="shared" si="19"/>
        <v>0.4925373134328358</v>
      </c>
    </row>
    <row r="57" spans="1:53">
      <c r="A57" s="46" t="s">
        <v>52</v>
      </c>
      <c r="B57" s="46" t="s">
        <v>743</v>
      </c>
      <c r="C57" s="63">
        <v>21</v>
      </c>
      <c r="D57" s="77">
        <v>11</v>
      </c>
      <c r="E57" s="62">
        <f t="shared" si="8"/>
        <v>0.47619047619047616</v>
      </c>
      <c r="G57" s="76">
        <f t="shared" si="9"/>
        <v>53</v>
      </c>
      <c r="H57" s="46" t="s">
        <v>92</v>
      </c>
      <c r="I57" s="63">
        <v>998</v>
      </c>
      <c r="J57" s="77">
        <v>494</v>
      </c>
      <c r="K57" s="62">
        <f t="shared" si="13"/>
        <v>0.50501002004008022</v>
      </c>
      <c r="M57" s="76">
        <f t="shared" si="10"/>
        <v>53</v>
      </c>
      <c r="N57" s="46" t="s">
        <v>589</v>
      </c>
      <c r="O57" s="63">
        <v>42</v>
      </c>
      <c r="P57" s="77">
        <v>25</v>
      </c>
      <c r="Q57" s="62">
        <f t="shared" si="14"/>
        <v>0.40476190476190477</v>
      </c>
      <c r="T57" s="56"/>
      <c r="U57" s="41"/>
      <c r="V57" s="81"/>
      <c r="W57" s="13"/>
      <c r="Y57" s="76">
        <f t="shared" si="12"/>
        <v>53</v>
      </c>
      <c r="Z57" s="46" t="s">
        <v>575</v>
      </c>
      <c r="AA57" s="63">
        <v>45</v>
      </c>
      <c r="AB57" s="77">
        <v>24</v>
      </c>
      <c r="AC57" s="62">
        <f t="shared" si="15"/>
        <v>0.46666666666666667</v>
      </c>
      <c r="AE57" s="76">
        <v>27</v>
      </c>
      <c r="AF57" s="46" t="s">
        <v>183</v>
      </c>
      <c r="AG57" s="63">
        <v>291</v>
      </c>
      <c r="AH57" s="77">
        <v>146</v>
      </c>
      <c r="AI57" s="62">
        <f t="shared" si="16"/>
        <v>0.49828178694158076</v>
      </c>
      <c r="AK57" s="76">
        <v>27</v>
      </c>
      <c r="AL57" s="46" t="s">
        <v>194</v>
      </c>
      <c r="AM57" s="63">
        <v>269</v>
      </c>
      <c r="AN57" s="77">
        <v>139</v>
      </c>
      <c r="AO57" s="62">
        <f t="shared" si="17"/>
        <v>0.48327137546468402</v>
      </c>
      <c r="AQ57" s="76">
        <v>27</v>
      </c>
      <c r="AR57" s="46" t="s">
        <v>455</v>
      </c>
      <c r="AS57" s="63">
        <v>69</v>
      </c>
      <c r="AT57" s="77">
        <v>43</v>
      </c>
      <c r="AU57" s="62">
        <f t="shared" si="18"/>
        <v>0.37681159420289856</v>
      </c>
      <c r="AW57" s="76">
        <v>27</v>
      </c>
      <c r="AX57" s="46" t="s">
        <v>530</v>
      </c>
      <c r="AY57" s="63">
        <v>53</v>
      </c>
      <c r="AZ57" s="77">
        <v>27</v>
      </c>
      <c r="BA57" s="62">
        <f t="shared" si="19"/>
        <v>0.49056603773584906</v>
      </c>
    </row>
    <row r="58" spans="1:53">
      <c r="A58" s="46" t="s">
        <v>72</v>
      </c>
      <c r="B58" s="46" t="s">
        <v>221</v>
      </c>
      <c r="C58" s="63">
        <v>221</v>
      </c>
      <c r="D58" s="77">
        <v>128</v>
      </c>
      <c r="E58" s="62">
        <f t="shared" si="8"/>
        <v>0.420814479638009</v>
      </c>
      <c r="G58" s="76">
        <f t="shared" si="9"/>
        <v>54</v>
      </c>
      <c r="H58" s="46" t="s">
        <v>290</v>
      </c>
      <c r="I58" s="63">
        <v>147</v>
      </c>
      <c r="J58" s="77">
        <v>73</v>
      </c>
      <c r="K58" s="62">
        <f t="shared" si="13"/>
        <v>0.50340136054421769</v>
      </c>
      <c r="M58" s="76">
        <f t="shared" si="10"/>
        <v>54</v>
      </c>
      <c r="N58" s="46" t="s">
        <v>445</v>
      </c>
      <c r="O58" s="63">
        <v>71</v>
      </c>
      <c r="P58" s="77">
        <v>43</v>
      </c>
      <c r="Q58" s="62">
        <f t="shared" si="14"/>
        <v>0.39436619718309862</v>
      </c>
      <c r="T58" s="56"/>
      <c r="U58" s="41"/>
      <c r="V58" s="81"/>
      <c r="W58" s="13"/>
      <c r="Y58" s="76">
        <f t="shared" si="12"/>
        <v>54</v>
      </c>
      <c r="Z58" s="46" t="s">
        <v>230</v>
      </c>
      <c r="AA58" s="63">
        <v>207</v>
      </c>
      <c r="AB58" s="77">
        <v>111</v>
      </c>
      <c r="AC58" s="62">
        <f t="shared" si="15"/>
        <v>0.46376811594202894</v>
      </c>
      <c r="AE58" s="76">
        <f>AE57+1</f>
        <v>28</v>
      </c>
      <c r="AF58" s="46" t="s">
        <v>425</v>
      </c>
      <c r="AG58" s="63">
        <v>77</v>
      </c>
      <c r="AH58" s="77">
        <v>39</v>
      </c>
      <c r="AI58" s="62">
        <f t="shared" si="16"/>
        <v>0.49350649350649356</v>
      </c>
      <c r="AK58" s="76">
        <f>AK57+1</f>
        <v>28</v>
      </c>
      <c r="AL58" s="46" t="s">
        <v>186</v>
      </c>
      <c r="AM58" s="63">
        <v>288</v>
      </c>
      <c r="AN58" s="77">
        <v>149</v>
      </c>
      <c r="AO58" s="62">
        <f t="shared" si="17"/>
        <v>0.48263888888888884</v>
      </c>
      <c r="AQ58" s="76">
        <f>AQ57+1</f>
        <v>28</v>
      </c>
      <c r="AR58" s="46" t="s">
        <v>451</v>
      </c>
      <c r="AS58" s="63">
        <v>70</v>
      </c>
      <c r="AT58" s="77">
        <v>47</v>
      </c>
      <c r="AU58" s="62">
        <f t="shared" si="18"/>
        <v>0.32857142857142863</v>
      </c>
      <c r="AW58" s="76">
        <f>AW57+1</f>
        <v>28</v>
      </c>
      <c r="AX58" s="46" t="s">
        <v>223</v>
      </c>
      <c r="AY58" s="63">
        <v>219</v>
      </c>
      <c r="AZ58" s="77">
        <v>112</v>
      </c>
      <c r="BA58" s="62">
        <f t="shared" si="19"/>
        <v>0.48858447488584478</v>
      </c>
    </row>
    <row r="59" spans="1:53">
      <c r="A59" s="46" t="s">
        <v>52</v>
      </c>
      <c r="B59" s="46" t="s">
        <v>307</v>
      </c>
      <c r="C59" s="63">
        <v>135</v>
      </c>
      <c r="D59" s="77">
        <v>65</v>
      </c>
      <c r="E59" s="62">
        <f t="shared" si="8"/>
        <v>0.5185185185185186</v>
      </c>
      <c r="G59" s="76">
        <f t="shared" si="9"/>
        <v>55</v>
      </c>
      <c r="H59" s="46" t="s">
        <v>654</v>
      </c>
      <c r="I59" s="63">
        <v>32</v>
      </c>
      <c r="J59" s="77">
        <v>16</v>
      </c>
      <c r="K59" s="62">
        <f t="shared" si="13"/>
        <v>0.5</v>
      </c>
      <c r="M59" s="76">
        <f t="shared" si="10"/>
        <v>55</v>
      </c>
      <c r="N59" s="46" t="s">
        <v>332</v>
      </c>
      <c r="O59" s="63">
        <v>120</v>
      </c>
      <c r="P59" s="77">
        <v>73</v>
      </c>
      <c r="Q59" s="62">
        <f t="shared" si="14"/>
        <v>0.39166666666666672</v>
      </c>
      <c r="T59" s="56"/>
      <c r="U59" s="41"/>
      <c r="V59" s="81"/>
      <c r="W59" s="13"/>
      <c r="Y59" s="76">
        <f t="shared" si="12"/>
        <v>55</v>
      </c>
      <c r="Z59" s="46" t="s">
        <v>484</v>
      </c>
      <c r="AA59" s="63">
        <v>63</v>
      </c>
      <c r="AB59" s="77">
        <v>34</v>
      </c>
      <c r="AC59" s="62">
        <f t="shared" si="15"/>
        <v>0.46031746031746035</v>
      </c>
      <c r="AE59" s="76">
        <v>28</v>
      </c>
      <c r="AF59" s="46" t="s">
        <v>521</v>
      </c>
      <c r="AG59" s="63">
        <v>55</v>
      </c>
      <c r="AH59" s="77">
        <v>28</v>
      </c>
      <c r="AI59" s="62">
        <f t="shared" si="16"/>
        <v>0.49090909090909096</v>
      </c>
      <c r="AK59" s="76">
        <v>28</v>
      </c>
      <c r="AL59" s="46" t="s">
        <v>766</v>
      </c>
      <c r="AM59" s="63">
        <v>19</v>
      </c>
      <c r="AN59" s="77">
        <v>10</v>
      </c>
      <c r="AO59" s="62">
        <f t="shared" si="17"/>
        <v>0.47368421052631582</v>
      </c>
      <c r="AQ59" s="76">
        <v>28</v>
      </c>
      <c r="AR59" s="46" t="s">
        <v>529</v>
      </c>
      <c r="AS59" s="63">
        <v>53</v>
      </c>
      <c r="AT59" s="77">
        <v>36</v>
      </c>
      <c r="AU59" s="62">
        <f t="shared" si="18"/>
        <v>0.32075471698113212</v>
      </c>
      <c r="AW59" s="76">
        <v>28</v>
      </c>
      <c r="AX59" s="46" t="s">
        <v>585</v>
      </c>
      <c r="AY59" s="63">
        <v>43</v>
      </c>
      <c r="AZ59" s="77">
        <v>22</v>
      </c>
      <c r="BA59" s="62">
        <f t="shared" si="19"/>
        <v>0.48837209302325579</v>
      </c>
    </row>
    <row r="60" spans="1:53">
      <c r="A60" s="46" t="s">
        <v>72</v>
      </c>
      <c r="B60" s="46" t="s">
        <v>249</v>
      </c>
      <c r="C60" s="63">
        <v>186</v>
      </c>
      <c r="D60" s="77">
        <v>93</v>
      </c>
      <c r="E60" s="62">
        <f t="shared" si="8"/>
        <v>0.5</v>
      </c>
      <c r="G60" s="76">
        <f t="shared" si="9"/>
        <v>56</v>
      </c>
      <c r="H60" s="46" t="s">
        <v>555</v>
      </c>
      <c r="I60" s="63">
        <v>48</v>
      </c>
      <c r="J60" s="77">
        <v>24</v>
      </c>
      <c r="K60" s="62">
        <f t="shared" si="13"/>
        <v>0.5</v>
      </c>
      <c r="M60" s="76">
        <f t="shared" si="10"/>
        <v>56</v>
      </c>
      <c r="N60" s="46" t="s">
        <v>135</v>
      </c>
      <c r="O60" s="63">
        <v>473</v>
      </c>
      <c r="P60" s="77">
        <v>288</v>
      </c>
      <c r="Q60" s="62">
        <f t="shared" si="14"/>
        <v>0.39112050739957716</v>
      </c>
      <c r="T60" s="56"/>
      <c r="U60" s="41"/>
      <c r="V60" s="81"/>
      <c r="W60" s="13"/>
      <c r="Y60" s="76">
        <f t="shared" si="12"/>
        <v>56</v>
      </c>
      <c r="Z60" s="46" t="s">
        <v>263</v>
      </c>
      <c r="AA60" s="63">
        <v>172</v>
      </c>
      <c r="AB60" s="77">
        <v>96</v>
      </c>
      <c r="AC60" s="62">
        <f t="shared" si="15"/>
        <v>0.44186046511627908</v>
      </c>
      <c r="AE60" s="76">
        <f>AE59+1</f>
        <v>29</v>
      </c>
      <c r="AF60" s="46" t="s">
        <v>367</v>
      </c>
      <c r="AG60" s="63">
        <v>102</v>
      </c>
      <c r="AH60" s="77">
        <v>52</v>
      </c>
      <c r="AI60" s="62">
        <f t="shared" si="16"/>
        <v>0.49019607843137258</v>
      </c>
      <c r="AK60" s="76">
        <f>AK59+1</f>
        <v>29</v>
      </c>
      <c r="AL60" s="46" t="s">
        <v>777</v>
      </c>
      <c r="AM60" s="63">
        <v>19</v>
      </c>
      <c r="AN60" s="77">
        <v>10</v>
      </c>
      <c r="AO60" s="62">
        <f t="shared" si="17"/>
        <v>0.47368421052631582</v>
      </c>
      <c r="AQ60" s="76">
        <f>AQ59+1</f>
        <v>29</v>
      </c>
      <c r="AR60" s="46" t="s">
        <v>276</v>
      </c>
      <c r="AS60" s="63">
        <v>160</v>
      </c>
      <c r="AT60" s="77">
        <v>111</v>
      </c>
      <c r="AU60" s="62">
        <f t="shared" si="18"/>
        <v>0.30625000000000002</v>
      </c>
      <c r="AW60" s="76">
        <f>AW59+1</f>
        <v>29</v>
      </c>
      <c r="AX60" s="46" t="s">
        <v>404</v>
      </c>
      <c r="AY60" s="63">
        <v>84</v>
      </c>
      <c r="AZ60" s="77">
        <v>43</v>
      </c>
      <c r="BA60" s="62">
        <f t="shared" si="19"/>
        <v>0.48809523809523814</v>
      </c>
    </row>
    <row r="61" spans="1:53">
      <c r="A61" s="46" t="s">
        <v>1452</v>
      </c>
      <c r="B61" s="46" t="s">
        <v>752</v>
      </c>
      <c r="C61" s="63">
        <v>20</v>
      </c>
      <c r="D61" s="77">
        <v>9</v>
      </c>
      <c r="E61" s="62">
        <f t="shared" si="8"/>
        <v>0.55000000000000004</v>
      </c>
      <c r="G61" s="76">
        <f t="shared" si="9"/>
        <v>57</v>
      </c>
      <c r="H61" s="46" t="s">
        <v>685</v>
      </c>
      <c r="I61" s="63">
        <v>28</v>
      </c>
      <c r="J61" s="77">
        <v>14</v>
      </c>
      <c r="K61" s="62">
        <f t="shared" si="13"/>
        <v>0.5</v>
      </c>
      <c r="M61" s="76">
        <f t="shared" si="10"/>
        <v>57</v>
      </c>
      <c r="N61" s="46" t="s">
        <v>154</v>
      </c>
      <c r="O61" s="63">
        <v>372</v>
      </c>
      <c r="P61" s="77">
        <v>227</v>
      </c>
      <c r="Q61" s="62">
        <f t="shared" si="14"/>
        <v>0.38978494623655913</v>
      </c>
      <c r="T61" s="56"/>
      <c r="U61" s="41"/>
      <c r="V61" s="81"/>
      <c r="W61" s="13"/>
      <c r="Y61" s="76">
        <f t="shared" si="12"/>
        <v>57</v>
      </c>
      <c r="Z61" s="46" t="s">
        <v>160</v>
      </c>
      <c r="AA61" s="63">
        <v>358</v>
      </c>
      <c r="AB61" s="77">
        <v>205</v>
      </c>
      <c r="AC61" s="62">
        <f t="shared" si="15"/>
        <v>0.42737430167597767</v>
      </c>
      <c r="AE61" s="76">
        <v>29</v>
      </c>
      <c r="AF61" s="46" t="s">
        <v>105</v>
      </c>
      <c r="AG61" s="63">
        <v>836</v>
      </c>
      <c r="AH61" s="77">
        <v>436</v>
      </c>
      <c r="AI61" s="62">
        <f t="shared" si="16"/>
        <v>0.47846889952153115</v>
      </c>
      <c r="AK61" s="76">
        <v>29</v>
      </c>
      <c r="AL61" s="46" t="s">
        <v>327</v>
      </c>
      <c r="AM61" s="63">
        <v>123</v>
      </c>
      <c r="AN61" s="77">
        <v>65</v>
      </c>
      <c r="AO61" s="62">
        <f t="shared" si="17"/>
        <v>0.47154471544715448</v>
      </c>
      <c r="AQ61" s="76">
        <v>29</v>
      </c>
      <c r="AR61" s="46" t="s">
        <v>361</v>
      </c>
      <c r="AS61" s="63">
        <v>106</v>
      </c>
      <c r="AT61" s="77">
        <v>75</v>
      </c>
      <c r="AU61" s="62">
        <f t="shared" si="18"/>
        <v>0.29245283018867929</v>
      </c>
      <c r="AW61" s="76">
        <v>29</v>
      </c>
      <c r="AX61" s="46" t="s">
        <v>598</v>
      </c>
      <c r="AY61" s="63">
        <v>41</v>
      </c>
      <c r="AZ61" s="77">
        <v>21</v>
      </c>
      <c r="BA61" s="62">
        <f t="shared" si="19"/>
        <v>0.48780487804878048</v>
      </c>
    </row>
    <row r="62" spans="1:53">
      <c r="A62" s="46" t="s">
        <v>72</v>
      </c>
      <c r="B62" s="46" t="s">
        <v>632</v>
      </c>
      <c r="C62" s="63">
        <v>34</v>
      </c>
      <c r="D62" s="77">
        <v>9</v>
      </c>
      <c r="E62" s="62">
        <f t="shared" si="8"/>
        <v>0.73529411764705888</v>
      </c>
      <c r="G62" s="76">
        <f t="shared" si="9"/>
        <v>58</v>
      </c>
      <c r="H62" s="46" t="s">
        <v>816</v>
      </c>
      <c r="I62" s="63">
        <v>14</v>
      </c>
      <c r="J62" s="77">
        <v>7</v>
      </c>
      <c r="K62" s="62">
        <f t="shared" si="13"/>
        <v>0.5</v>
      </c>
      <c r="M62" s="76">
        <f t="shared" si="10"/>
        <v>58</v>
      </c>
      <c r="N62" s="46" t="s">
        <v>285</v>
      </c>
      <c r="O62" s="63">
        <v>150</v>
      </c>
      <c r="P62" s="77">
        <v>92</v>
      </c>
      <c r="Q62" s="62">
        <f t="shared" si="14"/>
        <v>0.38666666666666671</v>
      </c>
      <c r="T62" s="56"/>
      <c r="U62" s="41"/>
      <c r="V62" s="81"/>
      <c r="W62" s="13"/>
      <c r="Y62" s="76">
        <f t="shared" si="12"/>
        <v>58</v>
      </c>
      <c r="Z62" s="46" t="s">
        <v>524</v>
      </c>
      <c r="AA62" s="63">
        <v>54</v>
      </c>
      <c r="AB62" s="77">
        <v>31</v>
      </c>
      <c r="AC62" s="62">
        <f t="shared" si="15"/>
        <v>0.42592592592592593</v>
      </c>
      <c r="AE62" s="76">
        <f>AE61+1</f>
        <v>30</v>
      </c>
      <c r="AF62" s="46" t="s">
        <v>619</v>
      </c>
      <c r="AG62" s="63">
        <v>36</v>
      </c>
      <c r="AH62" s="77">
        <v>19</v>
      </c>
      <c r="AI62" s="62">
        <f t="shared" si="16"/>
        <v>0.47222222222222221</v>
      </c>
      <c r="AK62" s="76">
        <f>AK61+1</f>
        <v>30</v>
      </c>
      <c r="AL62" s="46" t="s">
        <v>222</v>
      </c>
      <c r="AM62" s="63">
        <v>219</v>
      </c>
      <c r="AN62" s="77">
        <v>116</v>
      </c>
      <c r="AO62" s="62">
        <f t="shared" si="17"/>
        <v>0.47031963470319638</v>
      </c>
      <c r="AQ62" s="76">
        <f>AQ61+1</f>
        <v>30</v>
      </c>
      <c r="AR62" s="46" t="s">
        <v>378</v>
      </c>
      <c r="AS62" s="63">
        <v>93</v>
      </c>
      <c r="AT62" s="77">
        <v>66</v>
      </c>
      <c r="AU62" s="62">
        <f t="shared" si="18"/>
        <v>0.29032258064516125</v>
      </c>
      <c r="AW62" s="76">
        <f>AW61+1</f>
        <v>30</v>
      </c>
      <c r="AX62" s="46" t="s">
        <v>426</v>
      </c>
      <c r="AY62" s="63">
        <v>76</v>
      </c>
      <c r="AZ62" s="77">
        <v>39</v>
      </c>
      <c r="BA62" s="62">
        <f t="shared" si="19"/>
        <v>0.48684210526315785</v>
      </c>
    </row>
    <row r="63" spans="1:53">
      <c r="A63" s="46" t="s">
        <v>52</v>
      </c>
      <c r="B63" s="46" t="s">
        <v>213</v>
      </c>
      <c r="C63" s="63">
        <v>235</v>
      </c>
      <c r="D63" s="77">
        <v>130</v>
      </c>
      <c r="E63" s="62">
        <f t="shared" si="8"/>
        <v>0.44680851063829785</v>
      </c>
      <c r="G63" s="76">
        <f t="shared" si="9"/>
        <v>59</v>
      </c>
      <c r="H63" s="46" t="s">
        <v>834</v>
      </c>
      <c r="I63" s="63">
        <v>12</v>
      </c>
      <c r="J63" s="77">
        <v>6</v>
      </c>
      <c r="K63" s="62">
        <f t="shared" si="13"/>
        <v>0.5</v>
      </c>
      <c r="M63" s="76">
        <f t="shared" si="10"/>
        <v>59</v>
      </c>
      <c r="N63" s="46" t="s">
        <v>411</v>
      </c>
      <c r="O63" s="63">
        <v>81</v>
      </c>
      <c r="P63" s="77">
        <v>50</v>
      </c>
      <c r="Q63" s="62">
        <f t="shared" si="14"/>
        <v>0.38271604938271608</v>
      </c>
      <c r="T63" s="56"/>
      <c r="U63" s="41"/>
      <c r="V63" s="81"/>
      <c r="W63" s="13"/>
      <c r="Y63" s="76">
        <f t="shared" si="12"/>
        <v>59</v>
      </c>
      <c r="Z63" s="46" t="s">
        <v>289</v>
      </c>
      <c r="AA63" s="63">
        <v>149</v>
      </c>
      <c r="AB63" s="77">
        <v>86</v>
      </c>
      <c r="AC63" s="62">
        <f t="shared" si="15"/>
        <v>0.42281879194630867</v>
      </c>
      <c r="AE63" s="76">
        <v>30</v>
      </c>
      <c r="AF63" s="46" t="s">
        <v>298</v>
      </c>
      <c r="AG63" s="63">
        <v>140</v>
      </c>
      <c r="AH63" s="77">
        <v>74</v>
      </c>
      <c r="AI63" s="62">
        <f t="shared" si="16"/>
        <v>0.47142857142857142</v>
      </c>
      <c r="AK63" s="76">
        <v>30</v>
      </c>
      <c r="AL63" s="46" t="s">
        <v>505</v>
      </c>
      <c r="AM63" s="63">
        <v>60</v>
      </c>
      <c r="AN63" s="77">
        <v>32</v>
      </c>
      <c r="AO63" s="62">
        <f t="shared" si="17"/>
        <v>0.46666666666666667</v>
      </c>
      <c r="AQ63" s="76">
        <v>30</v>
      </c>
      <c r="AR63" s="46" t="s">
        <v>179</v>
      </c>
      <c r="AS63" s="63">
        <v>297</v>
      </c>
      <c r="AT63" s="77">
        <v>215</v>
      </c>
      <c r="AU63" s="62">
        <f t="shared" si="18"/>
        <v>0.27609427609427606</v>
      </c>
      <c r="AW63" s="76">
        <v>30</v>
      </c>
      <c r="AX63" s="46" t="s">
        <v>89</v>
      </c>
      <c r="AY63" s="61">
        <v>1060</v>
      </c>
      <c r="AZ63" s="77">
        <v>546</v>
      </c>
      <c r="BA63" s="62">
        <f t="shared" si="19"/>
        <v>0.48490566037735849</v>
      </c>
    </row>
    <row r="64" spans="1:53">
      <c r="A64" s="46" t="s">
        <v>58</v>
      </c>
      <c r="B64" s="46" t="s">
        <v>499</v>
      </c>
      <c r="C64" s="63">
        <v>60</v>
      </c>
      <c r="D64" s="77">
        <v>29</v>
      </c>
      <c r="E64" s="62">
        <f t="shared" si="8"/>
        <v>0.51666666666666661</v>
      </c>
      <c r="G64" s="76">
        <f t="shared" si="9"/>
        <v>60</v>
      </c>
      <c r="H64" s="46" t="s">
        <v>191</v>
      </c>
      <c r="I64" s="63">
        <v>278</v>
      </c>
      <c r="J64" s="77">
        <v>139</v>
      </c>
      <c r="K64" s="62">
        <f t="shared" si="13"/>
        <v>0.5</v>
      </c>
      <c r="M64" s="76">
        <f t="shared" si="10"/>
        <v>60</v>
      </c>
      <c r="N64" s="46" t="s">
        <v>269</v>
      </c>
      <c r="O64" s="63">
        <v>166</v>
      </c>
      <c r="P64" s="77">
        <v>107</v>
      </c>
      <c r="Q64" s="62">
        <f t="shared" si="14"/>
        <v>0.35542168674698793</v>
      </c>
      <c r="T64" s="56"/>
      <c r="U64" s="41"/>
      <c r="V64" s="81"/>
      <c r="W64" s="13"/>
      <c r="Y64" s="76">
        <f t="shared" si="12"/>
        <v>60</v>
      </c>
      <c r="Z64" s="46" t="s">
        <v>776</v>
      </c>
      <c r="AA64" s="63">
        <v>19</v>
      </c>
      <c r="AB64" s="77">
        <v>11</v>
      </c>
      <c r="AC64" s="62">
        <f t="shared" si="15"/>
        <v>0.42105263157894735</v>
      </c>
      <c r="AE64" s="76">
        <f>AE63+1</f>
        <v>31</v>
      </c>
      <c r="AF64" s="46" t="s">
        <v>795</v>
      </c>
      <c r="AG64" s="63">
        <v>17</v>
      </c>
      <c r="AH64" s="77">
        <v>9</v>
      </c>
      <c r="AI64" s="62">
        <f t="shared" si="16"/>
        <v>0.47058823529411764</v>
      </c>
      <c r="AK64" s="76">
        <f>AK63+1</f>
        <v>31</v>
      </c>
      <c r="AL64" s="46" t="s">
        <v>253</v>
      </c>
      <c r="AM64" s="63">
        <v>185</v>
      </c>
      <c r="AN64" s="77">
        <v>99</v>
      </c>
      <c r="AO64" s="62">
        <f t="shared" si="17"/>
        <v>0.46486486486486489</v>
      </c>
      <c r="AQ64" s="76">
        <f>AQ63+1</f>
        <v>31</v>
      </c>
      <c r="AR64" s="46" t="s">
        <v>789</v>
      </c>
      <c r="AS64" s="63">
        <v>17</v>
      </c>
      <c r="AT64" s="77">
        <v>13</v>
      </c>
      <c r="AU64" s="62">
        <f t="shared" si="18"/>
        <v>0.23529411764705888</v>
      </c>
      <c r="AW64" s="76">
        <f>AW63+1</f>
        <v>31</v>
      </c>
      <c r="AX64" s="46" t="s">
        <v>467</v>
      </c>
      <c r="AY64" s="63">
        <v>66</v>
      </c>
      <c r="AZ64" s="77">
        <v>34</v>
      </c>
      <c r="BA64" s="62">
        <f t="shared" si="19"/>
        <v>0.48484848484848486</v>
      </c>
    </row>
    <row r="65" spans="1:53">
      <c r="A65" s="46" t="s">
        <v>58</v>
      </c>
      <c r="B65" s="46" t="s">
        <v>84</v>
      </c>
      <c r="C65" s="61">
        <v>1197</v>
      </c>
      <c r="D65" s="77">
        <v>534</v>
      </c>
      <c r="E65" s="62">
        <f t="shared" si="8"/>
        <v>0.55388471177944865</v>
      </c>
      <c r="G65" s="76">
        <f t="shared" si="9"/>
        <v>61</v>
      </c>
      <c r="H65" s="46" t="s">
        <v>674</v>
      </c>
      <c r="I65" s="63">
        <v>30</v>
      </c>
      <c r="J65" s="77">
        <v>15</v>
      </c>
      <c r="K65" s="62">
        <f t="shared" si="13"/>
        <v>0.5</v>
      </c>
      <c r="M65" s="76">
        <f t="shared" si="10"/>
        <v>61</v>
      </c>
      <c r="N65" s="46" t="s">
        <v>614</v>
      </c>
      <c r="O65" s="63">
        <v>37</v>
      </c>
      <c r="P65" s="77">
        <v>24</v>
      </c>
      <c r="Q65" s="62">
        <f t="shared" si="14"/>
        <v>0.35135135135135132</v>
      </c>
      <c r="T65" s="56"/>
      <c r="U65" s="41"/>
      <c r="V65" s="81"/>
      <c r="W65" s="13"/>
      <c r="Y65" s="76">
        <f t="shared" si="12"/>
        <v>61</v>
      </c>
      <c r="Z65" s="46" t="s">
        <v>833</v>
      </c>
      <c r="AA65" s="63">
        <v>12</v>
      </c>
      <c r="AB65" s="77">
        <v>7</v>
      </c>
      <c r="AC65" s="62">
        <f t="shared" si="15"/>
        <v>0.41666666666666663</v>
      </c>
      <c r="AE65" s="76">
        <v>31</v>
      </c>
      <c r="AF65" s="46" t="s">
        <v>405</v>
      </c>
      <c r="AG65" s="63">
        <v>83</v>
      </c>
      <c r="AH65" s="77">
        <v>44</v>
      </c>
      <c r="AI65" s="62">
        <f t="shared" si="16"/>
        <v>0.46987951807228912</v>
      </c>
      <c r="AK65" s="76">
        <v>31</v>
      </c>
      <c r="AL65" s="46" t="s">
        <v>210</v>
      </c>
      <c r="AM65" s="63">
        <v>244</v>
      </c>
      <c r="AN65" s="77">
        <v>131</v>
      </c>
      <c r="AO65" s="62">
        <f t="shared" si="17"/>
        <v>0.46311475409836067</v>
      </c>
      <c r="AQ65" s="76">
        <v>31</v>
      </c>
      <c r="AR65" s="46" t="s">
        <v>687</v>
      </c>
      <c r="AS65" s="63">
        <v>28</v>
      </c>
      <c r="AT65" s="77">
        <v>22</v>
      </c>
      <c r="AU65" s="62">
        <f t="shared" si="18"/>
        <v>0.2142857142857143</v>
      </c>
      <c r="AW65" s="76">
        <v>31</v>
      </c>
      <c r="AX65" s="46" t="s">
        <v>663</v>
      </c>
      <c r="AY65" s="63">
        <v>31</v>
      </c>
      <c r="AZ65" s="77">
        <v>16</v>
      </c>
      <c r="BA65" s="62">
        <f t="shared" si="19"/>
        <v>0.4838709677419355</v>
      </c>
    </row>
    <row r="66" spans="1:53">
      <c r="A66" s="46" t="s">
        <v>58</v>
      </c>
      <c r="B66" s="46" t="s">
        <v>667</v>
      </c>
      <c r="C66" s="63">
        <v>30</v>
      </c>
      <c r="D66" s="77">
        <v>17</v>
      </c>
      <c r="E66" s="62">
        <f t="shared" si="8"/>
        <v>0.43333333333333335</v>
      </c>
      <c r="G66" s="76">
        <f t="shared" si="9"/>
        <v>62</v>
      </c>
      <c r="H66" s="46" t="s">
        <v>68</v>
      </c>
      <c r="I66" s="61">
        <v>2654</v>
      </c>
      <c r="J66" s="77">
        <v>1347</v>
      </c>
      <c r="K66" s="62">
        <f t="shared" si="13"/>
        <v>0.49246420497362475</v>
      </c>
      <c r="M66" s="76">
        <f t="shared" si="10"/>
        <v>62</v>
      </c>
      <c r="N66" s="46" t="s">
        <v>469</v>
      </c>
      <c r="O66" s="63">
        <v>65</v>
      </c>
      <c r="P66" s="77">
        <v>43</v>
      </c>
      <c r="Q66" s="62">
        <f t="shared" si="14"/>
        <v>0.33846153846153848</v>
      </c>
      <c r="T66" s="56"/>
      <c r="U66" s="82"/>
      <c r="V66" s="81"/>
      <c r="W66" s="13"/>
      <c r="Y66" s="76">
        <f t="shared" si="12"/>
        <v>62</v>
      </c>
      <c r="Z66" s="46" t="s">
        <v>479</v>
      </c>
      <c r="AA66" s="63">
        <v>64</v>
      </c>
      <c r="AB66" s="77">
        <v>38</v>
      </c>
      <c r="AC66" s="62">
        <f t="shared" si="15"/>
        <v>0.40625</v>
      </c>
      <c r="AE66" s="76">
        <f>AE65+1</f>
        <v>32</v>
      </c>
      <c r="AF66" s="46" t="s">
        <v>408</v>
      </c>
      <c r="AG66" s="63">
        <v>83</v>
      </c>
      <c r="AH66" s="77">
        <v>44</v>
      </c>
      <c r="AI66" s="62">
        <f t="shared" si="16"/>
        <v>0.46987951807228912</v>
      </c>
      <c r="AK66" s="76">
        <f>AK65+1</f>
        <v>32</v>
      </c>
      <c r="AL66" s="46" t="s">
        <v>138</v>
      </c>
      <c r="AM66" s="63">
        <v>468</v>
      </c>
      <c r="AN66" s="77">
        <v>252</v>
      </c>
      <c r="AO66" s="62">
        <f t="shared" si="17"/>
        <v>0.46153846153846156</v>
      </c>
      <c r="AQ66" s="76">
        <f>AQ65+1</f>
        <v>32</v>
      </c>
      <c r="AR66" s="46" t="s">
        <v>226</v>
      </c>
      <c r="AS66" s="63">
        <v>212</v>
      </c>
      <c r="AT66" s="77">
        <v>169</v>
      </c>
      <c r="AU66" s="62">
        <f t="shared" si="18"/>
        <v>0.20283018867924529</v>
      </c>
      <c r="AW66" s="76">
        <f>AW65+1</f>
        <v>32</v>
      </c>
      <c r="AX66" s="46" t="s">
        <v>256</v>
      </c>
      <c r="AY66" s="63">
        <v>184</v>
      </c>
      <c r="AZ66" s="77">
        <v>95</v>
      </c>
      <c r="BA66" s="62">
        <f t="shared" si="19"/>
        <v>0.48369565217391308</v>
      </c>
    </row>
    <row r="67" spans="1:53">
      <c r="A67" s="46" t="s">
        <v>58</v>
      </c>
      <c r="B67" s="46" t="s">
        <v>234</v>
      </c>
      <c r="C67" s="63">
        <v>200</v>
      </c>
      <c r="D67" s="77">
        <v>101</v>
      </c>
      <c r="E67" s="62">
        <f t="shared" si="8"/>
        <v>0.495</v>
      </c>
      <c r="G67" s="76">
        <f t="shared" si="9"/>
        <v>63</v>
      </c>
      <c r="H67" s="46" t="s">
        <v>117</v>
      </c>
      <c r="I67" s="63">
        <v>636</v>
      </c>
      <c r="J67" s="77">
        <v>323</v>
      </c>
      <c r="K67" s="62">
        <f t="shared" si="13"/>
        <v>0.49213836477987416</v>
      </c>
      <c r="M67" s="76">
        <f t="shared" si="10"/>
        <v>63</v>
      </c>
      <c r="N67" s="46" t="s">
        <v>391</v>
      </c>
      <c r="O67" s="63">
        <v>89</v>
      </c>
      <c r="P67" s="77">
        <v>60</v>
      </c>
      <c r="Q67" s="62">
        <f t="shared" si="14"/>
        <v>0.3258426966292135</v>
      </c>
      <c r="T67" s="56"/>
      <c r="U67" s="41"/>
      <c r="V67" s="81"/>
      <c r="W67" s="13"/>
      <c r="Y67" s="76">
        <f t="shared" si="12"/>
        <v>63</v>
      </c>
      <c r="Z67" s="46" t="s">
        <v>858</v>
      </c>
      <c r="AA67" s="63">
        <v>10</v>
      </c>
      <c r="AB67" s="77">
        <v>6</v>
      </c>
      <c r="AC67" s="62">
        <f t="shared" si="15"/>
        <v>0.4</v>
      </c>
      <c r="AE67" s="76">
        <v>32</v>
      </c>
      <c r="AF67" s="46" t="s">
        <v>297</v>
      </c>
      <c r="AG67" s="63">
        <v>143</v>
      </c>
      <c r="AH67" s="77">
        <v>76</v>
      </c>
      <c r="AI67" s="62">
        <f t="shared" si="16"/>
        <v>0.46853146853146854</v>
      </c>
      <c r="AK67" s="76">
        <v>32</v>
      </c>
      <c r="AL67" s="46" t="s">
        <v>707</v>
      </c>
      <c r="AM67" s="63">
        <v>26</v>
      </c>
      <c r="AN67" s="77">
        <v>14</v>
      </c>
      <c r="AO67" s="62">
        <f t="shared" si="17"/>
        <v>0.46153846153846156</v>
      </c>
      <c r="AQ67" s="76">
        <v>32</v>
      </c>
      <c r="AR67" s="46" t="s">
        <v>781</v>
      </c>
      <c r="AS67" s="63">
        <v>18</v>
      </c>
      <c r="AT67" s="77">
        <v>15</v>
      </c>
      <c r="AU67" s="62">
        <f t="shared" si="18"/>
        <v>0.16666666666666663</v>
      </c>
      <c r="AW67" s="76">
        <v>32</v>
      </c>
      <c r="AX67" s="46" t="s">
        <v>407</v>
      </c>
      <c r="AY67" s="63">
        <v>83</v>
      </c>
      <c r="AZ67" s="77">
        <v>43</v>
      </c>
      <c r="BA67" s="62">
        <f t="shared" si="19"/>
        <v>0.48192771084337349</v>
      </c>
    </row>
    <row r="68" spans="1:53">
      <c r="A68" s="46" t="s">
        <v>64</v>
      </c>
      <c r="B68" s="46" t="s">
        <v>380</v>
      </c>
      <c r="C68" s="63">
        <v>91</v>
      </c>
      <c r="D68" s="77">
        <v>58</v>
      </c>
      <c r="E68" s="62">
        <f t="shared" si="8"/>
        <v>0.36263736263736268</v>
      </c>
      <c r="G68" s="76">
        <f t="shared" si="9"/>
        <v>64</v>
      </c>
      <c r="H68" s="46" t="s">
        <v>170</v>
      </c>
      <c r="I68" s="63">
        <v>322</v>
      </c>
      <c r="J68" s="77">
        <v>164</v>
      </c>
      <c r="K68" s="62">
        <f t="shared" si="13"/>
        <v>0.49068322981366463</v>
      </c>
      <c r="M68" s="76">
        <f t="shared" si="10"/>
        <v>64</v>
      </c>
      <c r="N68" s="46" t="s">
        <v>365</v>
      </c>
      <c r="O68" s="63">
        <v>103</v>
      </c>
      <c r="P68" s="77">
        <v>70</v>
      </c>
      <c r="Q68" s="62">
        <f t="shared" si="14"/>
        <v>0.32038834951456308</v>
      </c>
      <c r="T68" s="56"/>
      <c r="U68" s="41"/>
      <c r="V68" s="81"/>
      <c r="W68" s="13"/>
      <c r="Y68" s="76">
        <f t="shared" si="12"/>
        <v>64</v>
      </c>
      <c r="Z68" s="46" t="s">
        <v>648</v>
      </c>
      <c r="AA68" s="63">
        <v>33</v>
      </c>
      <c r="AB68" s="77">
        <v>20</v>
      </c>
      <c r="AC68" s="62">
        <f t="shared" si="15"/>
        <v>0.39393939393939392</v>
      </c>
      <c r="AE68" s="76">
        <f>AE67+1</f>
        <v>33</v>
      </c>
      <c r="AF68" s="46" t="s">
        <v>669</v>
      </c>
      <c r="AG68" s="63">
        <v>30</v>
      </c>
      <c r="AH68" s="77">
        <v>16</v>
      </c>
      <c r="AI68" s="62">
        <f t="shared" si="16"/>
        <v>0.46666666666666667</v>
      </c>
      <c r="AK68" s="76">
        <f>AK67+1</f>
        <v>33</v>
      </c>
      <c r="AL68" s="46" t="s">
        <v>549</v>
      </c>
      <c r="AM68" s="63">
        <v>50</v>
      </c>
      <c r="AN68" s="77">
        <v>27</v>
      </c>
      <c r="AO68" s="62">
        <f t="shared" si="17"/>
        <v>0.45999999999999996</v>
      </c>
      <c r="AQ68" s="76">
        <f>AQ67+1</f>
        <v>33</v>
      </c>
      <c r="AR68" s="46" t="s">
        <v>773</v>
      </c>
      <c r="AS68" s="63">
        <v>19</v>
      </c>
      <c r="AT68" s="77">
        <v>16</v>
      </c>
      <c r="AU68" s="62">
        <f t="shared" si="18"/>
        <v>0.15789473684210531</v>
      </c>
      <c r="AW68" s="76">
        <f>AW67+1</f>
        <v>33</v>
      </c>
      <c r="AX68" s="46" t="s">
        <v>727</v>
      </c>
      <c r="AY68" s="63">
        <v>23</v>
      </c>
      <c r="AZ68" s="77">
        <v>12</v>
      </c>
      <c r="BA68" s="62">
        <f t="shared" si="19"/>
        <v>0.47826086956521741</v>
      </c>
    </row>
    <row r="69" spans="1:53">
      <c r="A69" s="46" t="s">
        <v>58</v>
      </c>
      <c r="B69" s="46" t="s">
        <v>744</v>
      </c>
      <c r="C69" s="63">
        <v>21</v>
      </c>
      <c r="D69" s="77">
        <v>10</v>
      </c>
      <c r="E69" s="62">
        <f t="shared" si="8"/>
        <v>0.52380952380952384</v>
      </c>
      <c r="G69" s="76">
        <f t="shared" si="9"/>
        <v>65</v>
      </c>
      <c r="H69" s="46" t="s">
        <v>252</v>
      </c>
      <c r="I69" s="63">
        <v>186</v>
      </c>
      <c r="J69" s="77">
        <v>95</v>
      </c>
      <c r="K69" s="62">
        <f t="shared" ref="K69:K100" si="20">1-(J69/I69)</f>
        <v>0.489247311827957</v>
      </c>
      <c r="M69" s="76">
        <f t="shared" si="10"/>
        <v>65</v>
      </c>
      <c r="N69" s="46" t="s">
        <v>801</v>
      </c>
      <c r="O69" s="63">
        <v>16</v>
      </c>
      <c r="P69" s="77">
        <v>11</v>
      </c>
      <c r="Q69" s="62">
        <f t="shared" ref="Q69:Q84" si="21">1-(P69/O69)</f>
        <v>0.3125</v>
      </c>
      <c r="T69" s="56"/>
      <c r="U69" s="41"/>
      <c r="V69" s="81"/>
      <c r="W69" s="13"/>
      <c r="Y69" s="76">
        <f t="shared" si="12"/>
        <v>65</v>
      </c>
      <c r="Z69" s="46" t="s">
        <v>198</v>
      </c>
      <c r="AA69" s="63">
        <v>264</v>
      </c>
      <c r="AB69" s="77">
        <v>162</v>
      </c>
      <c r="AC69" s="62">
        <f t="shared" ref="AC69:AC94" si="22">1-(AB69/AA69)</f>
        <v>0.38636363636363635</v>
      </c>
      <c r="AE69" s="76">
        <v>33</v>
      </c>
      <c r="AF69" s="46" t="s">
        <v>807</v>
      </c>
      <c r="AG69" s="63">
        <v>15</v>
      </c>
      <c r="AH69" s="77">
        <v>8</v>
      </c>
      <c r="AI69" s="62">
        <f t="shared" ref="AI69:AI100" si="23">1-(AH69/AG69)</f>
        <v>0.46666666666666667</v>
      </c>
      <c r="AK69" s="76">
        <v>33</v>
      </c>
      <c r="AL69" s="46" t="s">
        <v>303</v>
      </c>
      <c r="AM69" s="63">
        <v>137</v>
      </c>
      <c r="AN69" s="77">
        <v>74</v>
      </c>
      <c r="AO69" s="62">
        <f t="shared" ref="AO69:AO100" si="24">1-(AN69/AM69)</f>
        <v>0.45985401459854014</v>
      </c>
      <c r="AQ69" s="76">
        <v>33</v>
      </c>
      <c r="AR69" s="46" t="s">
        <v>845</v>
      </c>
      <c r="AS69" s="63">
        <v>11</v>
      </c>
      <c r="AT69" s="77">
        <v>10</v>
      </c>
      <c r="AU69" s="62">
        <f>1-(AT69/AS69)</f>
        <v>9.0909090909090939E-2</v>
      </c>
      <c r="AW69" s="76">
        <v>33</v>
      </c>
      <c r="AX69" s="46" t="s">
        <v>329</v>
      </c>
      <c r="AY69" s="63">
        <v>123</v>
      </c>
      <c r="AZ69" s="77">
        <v>65</v>
      </c>
      <c r="BA69" s="62">
        <f t="shared" ref="BA69:BA100" si="25">1-(AZ69/AY69)</f>
        <v>0.47154471544715448</v>
      </c>
    </row>
    <row r="70" spans="1:53">
      <c r="A70" s="46" t="s">
        <v>52</v>
      </c>
      <c r="B70" s="46" t="s">
        <v>53</v>
      </c>
      <c r="C70" s="61">
        <v>41798</v>
      </c>
      <c r="D70" s="77">
        <v>16371</v>
      </c>
      <c r="E70" s="62">
        <f t="shared" ref="E70:E133" si="26">1-(D70/C70)</f>
        <v>0.60833054213120241</v>
      </c>
      <c r="G70" s="76">
        <f t="shared" si="9"/>
        <v>66</v>
      </c>
      <c r="H70" s="46" t="s">
        <v>574</v>
      </c>
      <c r="I70" s="63">
        <v>45</v>
      </c>
      <c r="J70" s="77">
        <v>23</v>
      </c>
      <c r="K70" s="62">
        <f t="shared" si="20"/>
        <v>0.48888888888888893</v>
      </c>
      <c r="M70" s="76">
        <f t="shared" si="10"/>
        <v>66</v>
      </c>
      <c r="N70" s="46" t="s">
        <v>613</v>
      </c>
      <c r="O70" s="63">
        <v>39</v>
      </c>
      <c r="P70" s="77">
        <v>27</v>
      </c>
      <c r="Q70" s="62">
        <f t="shared" si="21"/>
        <v>0.30769230769230771</v>
      </c>
      <c r="T70" s="56"/>
      <c r="U70" s="41"/>
      <c r="V70" s="81"/>
      <c r="W70" s="13"/>
      <c r="Y70" s="76">
        <f t="shared" si="12"/>
        <v>66</v>
      </c>
      <c r="Z70" s="46" t="s">
        <v>409</v>
      </c>
      <c r="AA70" s="63">
        <v>83</v>
      </c>
      <c r="AB70" s="77">
        <v>51</v>
      </c>
      <c r="AC70" s="62">
        <f t="shared" si="22"/>
        <v>0.38554216867469882</v>
      </c>
      <c r="AE70" s="76">
        <f>AE69+1</f>
        <v>34</v>
      </c>
      <c r="AF70" s="46" t="s">
        <v>504</v>
      </c>
      <c r="AG70" s="63">
        <v>60</v>
      </c>
      <c r="AH70" s="77">
        <v>32</v>
      </c>
      <c r="AI70" s="62">
        <f t="shared" si="23"/>
        <v>0.46666666666666667</v>
      </c>
      <c r="AK70" s="76">
        <f>AK69+1</f>
        <v>34</v>
      </c>
      <c r="AL70" s="46" t="s">
        <v>402</v>
      </c>
      <c r="AM70" s="63">
        <v>85</v>
      </c>
      <c r="AN70" s="77">
        <v>46</v>
      </c>
      <c r="AO70" s="62">
        <f t="shared" si="24"/>
        <v>0.45882352941176474</v>
      </c>
      <c r="AQ70" s="76">
        <f>AQ69+1</f>
        <v>34</v>
      </c>
      <c r="AR70" s="46" t="s">
        <v>626</v>
      </c>
      <c r="AS70" s="63">
        <v>35</v>
      </c>
      <c r="AT70" s="77">
        <v>36</v>
      </c>
      <c r="AU70" s="62">
        <f>1-(AT70/AS70)</f>
        <v>-2.857142857142847E-2</v>
      </c>
      <c r="AW70" s="76">
        <f>AW69+1</f>
        <v>34</v>
      </c>
      <c r="AX70" s="46" t="s">
        <v>666</v>
      </c>
      <c r="AY70" s="63">
        <v>30</v>
      </c>
      <c r="AZ70" s="77">
        <v>16</v>
      </c>
      <c r="BA70" s="62">
        <f t="shared" si="25"/>
        <v>0.46666666666666667</v>
      </c>
    </row>
    <row r="71" spans="1:53">
      <c r="A71" s="46" t="s">
        <v>64</v>
      </c>
      <c r="B71" s="46" t="s">
        <v>235</v>
      </c>
      <c r="C71" s="63">
        <v>199</v>
      </c>
      <c r="D71" s="77">
        <v>88</v>
      </c>
      <c r="E71" s="62">
        <f t="shared" si="26"/>
        <v>0.55778894472361806</v>
      </c>
      <c r="G71" s="76">
        <f t="shared" ref="G71:G134" si="27">+G70+1</f>
        <v>67</v>
      </c>
      <c r="H71" s="46" t="s">
        <v>441</v>
      </c>
      <c r="I71" s="63">
        <v>72</v>
      </c>
      <c r="J71" s="77">
        <v>37</v>
      </c>
      <c r="K71" s="62">
        <f t="shared" si="20"/>
        <v>0.48611111111111116</v>
      </c>
      <c r="M71" s="76">
        <f t="shared" ref="M71:M83" si="28">M70+1</f>
        <v>67</v>
      </c>
      <c r="N71" s="46" t="s">
        <v>556</v>
      </c>
      <c r="O71" s="63">
        <v>48</v>
      </c>
      <c r="P71" s="77">
        <v>34</v>
      </c>
      <c r="Q71" s="62">
        <f t="shared" si="21"/>
        <v>0.29166666666666663</v>
      </c>
      <c r="T71" s="56"/>
      <c r="U71" s="41"/>
      <c r="V71" s="81"/>
      <c r="W71" s="13"/>
      <c r="Y71" s="76">
        <f t="shared" ref="Y71:Y93" si="29">Y70+1</f>
        <v>67</v>
      </c>
      <c r="Z71" s="46" t="s">
        <v>881</v>
      </c>
      <c r="AA71" s="63">
        <v>8</v>
      </c>
      <c r="AB71" s="77">
        <v>5</v>
      </c>
      <c r="AC71" s="62">
        <f t="shared" si="22"/>
        <v>0.375</v>
      </c>
      <c r="AE71" s="76">
        <v>34</v>
      </c>
      <c r="AF71" s="46" t="s">
        <v>286</v>
      </c>
      <c r="AG71" s="63">
        <v>150</v>
      </c>
      <c r="AH71" s="77">
        <v>80</v>
      </c>
      <c r="AI71" s="62">
        <f t="shared" si="23"/>
        <v>0.46666666666666667</v>
      </c>
      <c r="AK71" s="76">
        <v>34</v>
      </c>
      <c r="AL71" s="46" t="s">
        <v>413</v>
      </c>
      <c r="AM71" s="63">
        <v>81</v>
      </c>
      <c r="AN71" s="77">
        <v>44</v>
      </c>
      <c r="AO71" s="62">
        <f t="shared" si="24"/>
        <v>0.45679012345679015</v>
      </c>
      <c r="AQ71" s="244" t="s">
        <v>42</v>
      </c>
      <c r="AR71" s="244"/>
      <c r="AS71" s="78">
        <f>SUM(AS5:AS70)</f>
        <v>25146</v>
      </c>
      <c r="AT71" s="78">
        <f>SUM(AT5:AT70)</f>
        <v>12194</v>
      </c>
      <c r="AU71" s="79">
        <f>1-(AT71/AS71)</f>
        <v>0.51507197963890872</v>
      </c>
      <c r="AW71" s="76">
        <v>34</v>
      </c>
      <c r="AX71" s="46" t="s">
        <v>682</v>
      </c>
      <c r="AY71" s="63">
        <v>28</v>
      </c>
      <c r="AZ71" s="77">
        <v>15</v>
      </c>
      <c r="BA71" s="62">
        <f t="shared" si="25"/>
        <v>0.4642857142857143</v>
      </c>
    </row>
    <row r="72" spans="1:53">
      <c r="A72" s="46" t="s">
        <v>52</v>
      </c>
      <c r="B72" s="46" t="s">
        <v>654</v>
      </c>
      <c r="C72" s="63">
        <v>32</v>
      </c>
      <c r="D72" s="77">
        <v>16</v>
      </c>
      <c r="E72" s="62">
        <f t="shared" si="26"/>
        <v>0.5</v>
      </c>
      <c r="G72" s="76">
        <f t="shared" si="27"/>
        <v>68</v>
      </c>
      <c r="H72" s="46" t="s">
        <v>114</v>
      </c>
      <c r="I72" s="63">
        <v>671</v>
      </c>
      <c r="J72" s="77">
        <v>347</v>
      </c>
      <c r="K72" s="62">
        <f t="shared" si="20"/>
        <v>0.48286140089418783</v>
      </c>
      <c r="M72" s="76">
        <f t="shared" si="28"/>
        <v>68</v>
      </c>
      <c r="N72" s="46" t="s">
        <v>552</v>
      </c>
      <c r="O72" s="63">
        <v>49</v>
      </c>
      <c r="P72" s="77">
        <v>35</v>
      </c>
      <c r="Q72" s="62">
        <f t="shared" si="21"/>
        <v>0.2857142857142857</v>
      </c>
      <c r="T72" s="56"/>
      <c r="U72" s="41"/>
      <c r="V72" s="81"/>
      <c r="W72" s="13"/>
      <c r="Y72" s="76">
        <f t="shared" si="29"/>
        <v>68</v>
      </c>
      <c r="Z72" s="46" t="s">
        <v>851</v>
      </c>
      <c r="AA72" s="63">
        <v>11</v>
      </c>
      <c r="AB72" s="77">
        <v>7</v>
      </c>
      <c r="AC72" s="62">
        <f t="shared" si="22"/>
        <v>0.36363636363636365</v>
      </c>
      <c r="AE72" s="76">
        <f>AE71+1</f>
        <v>35</v>
      </c>
      <c r="AF72" s="46" t="s">
        <v>717</v>
      </c>
      <c r="AG72" s="63">
        <v>24</v>
      </c>
      <c r="AH72" s="77">
        <v>13</v>
      </c>
      <c r="AI72" s="62">
        <f t="shared" si="23"/>
        <v>0.45833333333333337</v>
      </c>
      <c r="AK72" s="76">
        <f>AK71+1</f>
        <v>35</v>
      </c>
      <c r="AL72" s="46" t="s">
        <v>173</v>
      </c>
      <c r="AM72" s="63">
        <v>311</v>
      </c>
      <c r="AN72" s="77">
        <v>169</v>
      </c>
      <c r="AO72" s="62">
        <f t="shared" si="24"/>
        <v>0.45659163987138263</v>
      </c>
      <c r="AW72" s="76">
        <f>AW71+1</f>
        <v>35</v>
      </c>
      <c r="AX72" s="46" t="s">
        <v>609</v>
      </c>
      <c r="AY72" s="63">
        <v>39</v>
      </c>
      <c r="AZ72" s="77">
        <v>21</v>
      </c>
      <c r="BA72" s="62">
        <f t="shared" si="25"/>
        <v>0.46153846153846156</v>
      </c>
    </row>
    <row r="73" spans="1:53">
      <c r="A73" s="46" t="s">
        <v>1452</v>
      </c>
      <c r="B73" s="46" t="s">
        <v>358</v>
      </c>
      <c r="C73" s="63">
        <v>106</v>
      </c>
      <c r="D73" s="77">
        <v>82</v>
      </c>
      <c r="E73" s="62">
        <f t="shared" si="26"/>
        <v>0.22641509433962259</v>
      </c>
      <c r="G73" s="76">
        <f t="shared" si="27"/>
        <v>69</v>
      </c>
      <c r="H73" s="46" t="s">
        <v>676</v>
      </c>
      <c r="I73" s="63">
        <v>29</v>
      </c>
      <c r="J73" s="77">
        <v>15</v>
      </c>
      <c r="K73" s="62">
        <f t="shared" si="20"/>
        <v>0.48275862068965514</v>
      </c>
      <c r="M73" s="76">
        <f t="shared" si="28"/>
        <v>69</v>
      </c>
      <c r="N73" s="46" t="s">
        <v>783</v>
      </c>
      <c r="O73" s="63">
        <v>18</v>
      </c>
      <c r="P73" s="77">
        <v>13</v>
      </c>
      <c r="Q73" s="62">
        <f t="shared" si="21"/>
        <v>0.27777777777777779</v>
      </c>
      <c r="Y73" s="76">
        <f t="shared" si="29"/>
        <v>69</v>
      </c>
      <c r="Z73" s="46" t="s">
        <v>890</v>
      </c>
      <c r="AA73" s="63">
        <v>6</v>
      </c>
      <c r="AB73" s="77">
        <v>4</v>
      </c>
      <c r="AC73" s="62">
        <f t="shared" si="22"/>
        <v>0.33333333333333337</v>
      </c>
      <c r="AE73" s="76">
        <v>35</v>
      </c>
      <c r="AF73" s="46" t="s">
        <v>558</v>
      </c>
      <c r="AG73" s="63">
        <v>48</v>
      </c>
      <c r="AH73" s="77">
        <v>26</v>
      </c>
      <c r="AI73" s="62">
        <f t="shared" si="23"/>
        <v>0.45833333333333337</v>
      </c>
      <c r="AK73" s="76">
        <v>35</v>
      </c>
      <c r="AL73" s="46" t="s">
        <v>254</v>
      </c>
      <c r="AM73" s="63">
        <v>184</v>
      </c>
      <c r="AN73" s="77">
        <v>100</v>
      </c>
      <c r="AO73" s="62">
        <f t="shared" si="24"/>
        <v>0.45652173913043481</v>
      </c>
      <c r="AW73" s="76">
        <v>35</v>
      </c>
      <c r="AX73" s="46" t="s">
        <v>705</v>
      </c>
      <c r="AY73" s="63">
        <v>26</v>
      </c>
      <c r="AZ73" s="77">
        <v>14</v>
      </c>
      <c r="BA73" s="62">
        <f t="shared" si="25"/>
        <v>0.46153846153846156</v>
      </c>
    </row>
    <row r="74" spans="1:53">
      <c r="A74" s="46" t="s">
        <v>61</v>
      </c>
      <c r="B74" s="46" t="s">
        <v>906</v>
      </c>
      <c r="C74" s="63">
        <v>3</v>
      </c>
      <c r="D74" s="77">
        <v>4</v>
      </c>
      <c r="E74" s="62">
        <f t="shared" si="26"/>
        <v>-0.33333333333333326</v>
      </c>
      <c r="G74" s="76">
        <f t="shared" si="27"/>
        <v>70</v>
      </c>
      <c r="H74" s="46" t="s">
        <v>109</v>
      </c>
      <c r="I74" s="63">
        <v>719</v>
      </c>
      <c r="J74" s="77">
        <v>372</v>
      </c>
      <c r="K74" s="62">
        <f t="shared" si="20"/>
        <v>0.48261474269819193</v>
      </c>
      <c r="M74" s="76">
        <f t="shared" si="28"/>
        <v>70</v>
      </c>
      <c r="N74" s="46" t="s">
        <v>602</v>
      </c>
      <c r="O74" s="63">
        <v>40</v>
      </c>
      <c r="P74" s="77">
        <v>29</v>
      </c>
      <c r="Q74" s="62">
        <f t="shared" si="21"/>
        <v>0.27500000000000002</v>
      </c>
      <c r="Y74" s="76">
        <f t="shared" si="29"/>
        <v>70</v>
      </c>
      <c r="Z74" s="46" t="s">
        <v>813</v>
      </c>
      <c r="AA74" s="63">
        <v>15</v>
      </c>
      <c r="AB74" s="77">
        <v>10</v>
      </c>
      <c r="AC74" s="62">
        <f t="shared" si="22"/>
        <v>0.33333333333333337</v>
      </c>
      <c r="AE74" s="76">
        <f>AE73+1</f>
        <v>36</v>
      </c>
      <c r="AF74" s="46" t="s">
        <v>848</v>
      </c>
      <c r="AG74" s="63">
        <v>11</v>
      </c>
      <c r="AH74" s="77">
        <v>6</v>
      </c>
      <c r="AI74" s="62">
        <f t="shared" si="23"/>
        <v>0.45454545454545459</v>
      </c>
      <c r="AK74" s="76">
        <f>AK73+1</f>
        <v>36</v>
      </c>
      <c r="AL74" s="46" t="s">
        <v>379</v>
      </c>
      <c r="AM74" s="63">
        <v>92</v>
      </c>
      <c r="AN74" s="77">
        <v>50</v>
      </c>
      <c r="AO74" s="62">
        <f t="shared" si="24"/>
        <v>0.45652173913043481</v>
      </c>
      <c r="AW74" s="76">
        <f>AW73+1</f>
        <v>36</v>
      </c>
      <c r="AX74" s="46" t="s">
        <v>369</v>
      </c>
      <c r="AY74" s="63">
        <v>100</v>
      </c>
      <c r="AZ74" s="77">
        <v>54</v>
      </c>
      <c r="BA74" s="62">
        <f t="shared" si="25"/>
        <v>0.45999999999999996</v>
      </c>
    </row>
    <row r="75" spans="1:53">
      <c r="A75" s="46" t="s">
        <v>1452</v>
      </c>
      <c r="B75" s="46" t="s">
        <v>547</v>
      </c>
      <c r="C75" s="63">
        <v>50</v>
      </c>
      <c r="D75" s="77">
        <v>25</v>
      </c>
      <c r="E75" s="62">
        <f t="shared" si="26"/>
        <v>0.5</v>
      </c>
      <c r="G75" s="76">
        <f t="shared" si="27"/>
        <v>71</v>
      </c>
      <c r="H75" s="46" t="s">
        <v>314</v>
      </c>
      <c r="I75" s="63">
        <v>133</v>
      </c>
      <c r="J75" s="77">
        <v>69</v>
      </c>
      <c r="K75" s="62">
        <f t="shared" si="20"/>
        <v>0.48120300751879697</v>
      </c>
      <c r="M75" s="76">
        <f t="shared" si="28"/>
        <v>71</v>
      </c>
      <c r="N75" s="46" t="s">
        <v>403</v>
      </c>
      <c r="O75" s="63">
        <v>84</v>
      </c>
      <c r="P75" s="77">
        <v>61</v>
      </c>
      <c r="Q75" s="62">
        <f t="shared" si="21"/>
        <v>0.27380952380952384</v>
      </c>
      <c r="Y75" s="76">
        <f t="shared" si="29"/>
        <v>71</v>
      </c>
      <c r="Z75" s="46" t="s">
        <v>838</v>
      </c>
      <c r="AA75" s="63">
        <v>12</v>
      </c>
      <c r="AB75" s="77">
        <v>8</v>
      </c>
      <c r="AC75" s="62">
        <f t="shared" si="22"/>
        <v>0.33333333333333337</v>
      </c>
      <c r="AE75" s="76">
        <v>36</v>
      </c>
      <c r="AF75" s="46" t="s">
        <v>595</v>
      </c>
      <c r="AG75" s="63">
        <v>42</v>
      </c>
      <c r="AH75" s="77">
        <v>23</v>
      </c>
      <c r="AI75" s="62">
        <f t="shared" si="23"/>
        <v>0.45238095238095233</v>
      </c>
      <c r="AK75" s="76">
        <v>36</v>
      </c>
      <c r="AL75" s="46" t="s">
        <v>119</v>
      </c>
      <c r="AM75" s="63">
        <v>629</v>
      </c>
      <c r="AN75" s="77">
        <v>344</v>
      </c>
      <c r="AO75" s="62">
        <f t="shared" si="24"/>
        <v>0.45310015898251188</v>
      </c>
      <c r="AW75" s="76">
        <v>36</v>
      </c>
      <c r="AX75" s="46" t="s">
        <v>453</v>
      </c>
      <c r="AY75" s="63">
        <v>70</v>
      </c>
      <c r="AZ75" s="77">
        <v>38</v>
      </c>
      <c r="BA75" s="62">
        <f t="shared" si="25"/>
        <v>0.45714285714285718</v>
      </c>
    </row>
    <row r="76" spans="1:53">
      <c r="A76" s="46" t="s">
        <v>52</v>
      </c>
      <c r="B76" s="46" t="s">
        <v>60</v>
      </c>
      <c r="C76" s="61">
        <v>6002</v>
      </c>
      <c r="D76" s="77">
        <v>2485</v>
      </c>
      <c r="E76" s="62">
        <f t="shared" si="26"/>
        <v>0.58597134288570474</v>
      </c>
      <c r="G76" s="76">
        <f t="shared" si="27"/>
        <v>72</v>
      </c>
      <c r="H76" s="46" t="s">
        <v>69</v>
      </c>
      <c r="I76" s="61">
        <v>2583</v>
      </c>
      <c r="J76" s="77">
        <v>1345</v>
      </c>
      <c r="K76" s="62">
        <f t="shared" si="20"/>
        <v>0.47928765001935736</v>
      </c>
      <c r="M76" s="76">
        <f t="shared" si="28"/>
        <v>72</v>
      </c>
      <c r="N76" s="46" t="s">
        <v>539</v>
      </c>
      <c r="O76" s="63">
        <v>52</v>
      </c>
      <c r="P76" s="77">
        <v>39</v>
      </c>
      <c r="Q76" s="62">
        <f t="shared" si="21"/>
        <v>0.25</v>
      </c>
      <c r="Y76" s="76">
        <f t="shared" si="29"/>
        <v>72</v>
      </c>
      <c r="Z76" s="46" t="s">
        <v>737</v>
      </c>
      <c r="AA76" s="63">
        <v>22</v>
      </c>
      <c r="AB76" s="77">
        <v>15</v>
      </c>
      <c r="AC76" s="62">
        <f t="shared" si="22"/>
        <v>0.31818181818181823</v>
      </c>
      <c r="AE76" s="76">
        <f>AE75+1</f>
        <v>37</v>
      </c>
      <c r="AF76" s="46" t="s">
        <v>449</v>
      </c>
      <c r="AG76" s="63">
        <v>71</v>
      </c>
      <c r="AH76" s="77">
        <v>39</v>
      </c>
      <c r="AI76" s="62">
        <f t="shared" si="23"/>
        <v>0.45070422535211263</v>
      </c>
      <c r="AK76" s="76">
        <f>AK75+1</f>
        <v>37</v>
      </c>
      <c r="AL76" s="46" t="s">
        <v>490</v>
      </c>
      <c r="AM76" s="63">
        <v>62</v>
      </c>
      <c r="AN76" s="77">
        <v>34</v>
      </c>
      <c r="AO76" s="62">
        <f t="shared" si="24"/>
        <v>0.45161290322580649</v>
      </c>
      <c r="AW76" s="76">
        <f>AW75+1</f>
        <v>37</v>
      </c>
      <c r="AX76" s="46" t="s">
        <v>841</v>
      </c>
      <c r="AY76" s="63">
        <v>11</v>
      </c>
      <c r="AZ76" s="77">
        <v>6</v>
      </c>
      <c r="BA76" s="62">
        <f t="shared" si="25"/>
        <v>0.45454545454545459</v>
      </c>
    </row>
    <row r="77" spans="1:53">
      <c r="A77" s="46" t="s">
        <v>58</v>
      </c>
      <c r="B77" s="46" t="s">
        <v>701</v>
      </c>
      <c r="C77" s="63">
        <v>26</v>
      </c>
      <c r="D77" s="77">
        <v>5</v>
      </c>
      <c r="E77" s="62">
        <f t="shared" si="26"/>
        <v>0.80769230769230771</v>
      </c>
      <c r="G77" s="76">
        <f t="shared" si="27"/>
        <v>73</v>
      </c>
      <c r="H77" s="46" t="s">
        <v>743</v>
      </c>
      <c r="I77" s="63">
        <v>21</v>
      </c>
      <c r="J77" s="77">
        <v>11</v>
      </c>
      <c r="K77" s="62">
        <f t="shared" si="20"/>
        <v>0.47619047619047616</v>
      </c>
      <c r="M77" s="76">
        <f t="shared" si="28"/>
        <v>73</v>
      </c>
      <c r="N77" s="46" t="s">
        <v>439</v>
      </c>
      <c r="O77" s="63">
        <v>73</v>
      </c>
      <c r="P77" s="77">
        <v>56</v>
      </c>
      <c r="Q77" s="62">
        <f t="shared" si="21"/>
        <v>0.23287671232876717</v>
      </c>
      <c r="Y77" s="76">
        <f t="shared" si="29"/>
        <v>73</v>
      </c>
      <c r="Z77" s="46" t="s">
        <v>264</v>
      </c>
      <c r="AA77" s="63">
        <v>172</v>
      </c>
      <c r="AB77" s="77">
        <v>122</v>
      </c>
      <c r="AC77" s="62">
        <f t="shared" si="22"/>
        <v>0.29069767441860461</v>
      </c>
      <c r="AE77" s="76">
        <v>37</v>
      </c>
      <c r="AF77" s="46" t="s">
        <v>227</v>
      </c>
      <c r="AG77" s="63">
        <v>210</v>
      </c>
      <c r="AH77" s="77">
        <v>116</v>
      </c>
      <c r="AI77" s="62">
        <f t="shared" si="23"/>
        <v>0.44761904761904758</v>
      </c>
      <c r="AK77" s="76">
        <v>37</v>
      </c>
      <c r="AL77" s="46" t="s">
        <v>95</v>
      </c>
      <c r="AM77" s="63">
        <v>942</v>
      </c>
      <c r="AN77" s="77">
        <v>521</v>
      </c>
      <c r="AO77" s="62">
        <f t="shared" si="24"/>
        <v>0.44692144373673037</v>
      </c>
      <c r="AW77" s="76">
        <v>37</v>
      </c>
      <c r="AX77" s="46" t="s">
        <v>492</v>
      </c>
      <c r="AY77" s="63">
        <v>62</v>
      </c>
      <c r="AZ77" s="77">
        <v>34</v>
      </c>
      <c r="BA77" s="62">
        <f t="shared" si="25"/>
        <v>0.45161290322580649</v>
      </c>
    </row>
    <row r="78" spans="1:53">
      <c r="A78" s="46" t="s">
        <v>58</v>
      </c>
      <c r="B78" s="46" t="s">
        <v>339</v>
      </c>
      <c r="C78" s="63">
        <v>117</v>
      </c>
      <c r="D78" s="77">
        <v>71</v>
      </c>
      <c r="E78" s="62">
        <f t="shared" si="26"/>
        <v>0.39316239316239321</v>
      </c>
      <c r="G78" s="76">
        <f t="shared" si="27"/>
        <v>74</v>
      </c>
      <c r="H78" s="46" t="s">
        <v>747</v>
      </c>
      <c r="I78" s="63">
        <v>21</v>
      </c>
      <c r="J78" s="77">
        <v>11</v>
      </c>
      <c r="K78" s="62">
        <f t="shared" si="20"/>
        <v>0.47619047619047616</v>
      </c>
      <c r="M78" s="76">
        <f t="shared" si="28"/>
        <v>74</v>
      </c>
      <c r="N78" s="46" t="s">
        <v>358</v>
      </c>
      <c r="O78" s="63">
        <v>106</v>
      </c>
      <c r="P78" s="77">
        <v>82</v>
      </c>
      <c r="Q78" s="62">
        <f t="shared" si="21"/>
        <v>0.22641509433962259</v>
      </c>
      <c r="Y78" s="76">
        <f t="shared" si="29"/>
        <v>74</v>
      </c>
      <c r="Z78" s="46" t="s">
        <v>745</v>
      </c>
      <c r="AA78" s="63">
        <v>21</v>
      </c>
      <c r="AB78" s="77">
        <v>15</v>
      </c>
      <c r="AC78" s="62">
        <f t="shared" si="22"/>
        <v>0.2857142857142857</v>
      </c>
      <c r="AE78" s="76">
        <f>AE77+1</f>
        <v>38</v>
      </c>
      <c r="AF78" s="46" t="s">
        <v>372</v>
      </c>
      <c r="AG78" s="63">
        <v>97</v>
      </c>
      <c r="AH78" s="77">
        <v>54</v>
      </c>
      <c r="AI78" s="62">
        <f t="shared" si="23"/>
        <v>0.44329896907216493</v>
      </c>
      <c r="AK78" s="76">
        <f>AK77+1</f>
        <v>38</v>
      </c>
      <c r="AL78" s="46" t="s">
        <v>352</v>
      </c>
      <c r="AM78" s="63">
        <v>108</v>
      </c>
      <c r="AN78" s="77">
        <v>60</v>
      </c>
      <c r="AO78" s="62">
        <f t="shared" si="24"/>
        <v>0.44444444444444442</v>
      </c>
      <c r="AW78" s="76">
        <f>AW77+1</f>
        <v>38</v>
      </c>
      <c r="AX78" s="46" t="s">
        <v>371</v>
      </c>
      <c r="AY78" s="63">
        <v>98</v>
      </c>
      <c r="AZ78" s="77">
        <v>54</v>
      </c>
      <c r="BA78" s="62">
        <f t="shared" si="25"/>
        <v>0.44897959183673475</v>
      </c>
    </row>
    <row r="79" spans="1:53">
      <c r="A79" s="46" t="s">
        <v>52</v>
      </c>
      <c r="B79" s="46" t="s">
        <v>852</v>
      </c>
      <c r="C79" s="63">
        <v>10</v>
      </c>
      <c r="D79" s="77">
        <v>7</v>
      </c>
      <c r="E79" s="62">
        <f t="shared" si="26"/>
        <v>0.30000000000000004</v>
      </c>
      <c r="G79" s="76">
        <f t="shared" si="27"/>
        <v>75</v>
      </c>
      <c r="H79" s="46" t="s">
        <v>156</v>
      </c>
      <c r="I79" s="63">
        <v>362</v>
      </c>
      <c r="J79" s="77">
        <v>190</v>
      </c>
      <c r="K79" s="62">
        <f t="shared" si="20"/>
        <v>0.47513812154696133</v>
      </c>
      <c r="M79" s="76">
        <f t="shared" si="28"/>
        <v>75</v>
      </c>
      <c r="N79" s="46" t="s">
        <v>393</v>
      </c>
      <c r="O79" s="63">
        <v>88</v>
      </c>
      <c r="P79" s="77">
        <v>69</v>
      </c>
      <c r="Q79" s="62">
        <f t="shared" si="21"/>
        <v>0.21590909090909094</v>
      </c>
      <c r="Y79" s="76">
        <f t="shared" si="29"/>
        <v>75</v>
      </c>
      <c r="Z79" s="46" t="s">
        <v>883</v>
      </c>
      <c r="AA79" s="63">
        <v>7</v>
      </c>
      <c r="AB79" s="77">
        <v>5</v>
      </c>
      <c r="AC79" s="62">
        <f t="shared" si="22"/>
        <v>0.2857142857142857</v>
      </c>
      <c r="AE79" s="76">
        <v>38</v>
      </c>
      <c r="AF79" s="46" t="s">
        <v>237</v>
      </c>
      <c r="AG79" s="63">
        <v>199</v>
      </c>
      <c r="AH79" s="77">
        <v>112</v>
      </c>
      <c r="AI79" s="62">
        <f t="shared" si="23"/>
        <v>0.43718592964824121</v>
      </c>
      <c r="AK79" s="76">
        <v>38</v>
      </c>
      <c r="AL79" s="46" t="s">
        <v>121</v>
      </c>
      <c r="AM79" s="63">
        <v>621</v>
      </c>
      <c r="AN79" s="77">
        <v>346</v>
      </c>
      <c r="AO79" s="62">
        <f t="shared" si="24"/>
        <v>0.44283413848631237</v>
      </c>
      <c r="AW79" s="76">
        <v>38</v>
      </c>
      <c r="AX79" s="46" t="s">
        <v>689</v>
      </c>
      <c r="AY79" s="63">
        <v>27</v>
      </c>
      <c r="AZ79" s="77">
        <v>15</v>
      </c>
      <c r="BA79" s="62">
        <f t="shared" si="25"/>
        <v>0.44444444444444442</v>
      </c>
    </row>
    <row r="80" spans="1:53">
      <c r="A80" s="46" t="s">
        <v>72</v>
      </c>
      <c r="B80" s="46" t="s">
        <v>133</v>
      </c>
      <c r="C80" s="63">
        <v>526</v>
      </c>
      <c r="D80" s="77">
        <v>242</v>
      </c>
      <c r="E80" s="62">
        <f t="shared" si="26"/>
        <v>0.53992395437262353</v>
      </c>
      <c r="G80" s="76">
        <f t="shared" si="27"/>
        <v>76</v>
      </c>
      <c r="H80" s="46" t="s">
        <v>769</v>
      </c>
      <c r="I80" s="63">
        <v>19</v>
      </c>
      <c r="J80" s="77">
        <v>10</v>
      </c>
      <c r="K80" s="62">
        <f t="shared" si="20"/>
        <v>0.47368421052631582</v>
      </c>
      <c r="M80" s="76">
        <f t="shared" si="28"/>
        <v>76</v>
      </c>
      <c r="N80" s="46" t="s">
        <v>698</v>
      </c>
      <c r="O80" s="63">
        <v>27</v>
      </c>
      <c r="P80" s="77">
        <v>22</v>
      </c>
      <c r="Q80" s="62">
        <f t="shared" si="21"/>
        <v>0.18518518518518523</v>
      </c>
      <c r="Y80" s="76">
        <f t="shared" si="29"/>
        <v>76</v>
      </c>
      <c r="Z80" s="46" t="s">
        <v>884</v>
      </c>
      <c r="AA80" s="63">
        <v>7</v>
      </c>
      <c r="AB80" s="77">
        <v>5</v>
      </c>
      <c r="AC80" s="62">
        <f t="shared" si="22"/>
        <v>0.2857142857142857</v>
      </c>
      <c r="AE80" s="76">
        <f>AE79+1</f>
        <v>39</v>
      </c>
      <c r="AF80" s="46" t="s">
        <v>615</v>
      </c>
      <c r="AG80" s="63">
        <v>37</v>
      </c>
      <c r="AH80" s="77">
        <v>21</v>
      </c>
      <c r="AI80" s="62">
        <f t="shared" si="23"/>
        <v>0.43243243243243246</v>
      </c>
      <c r="AK80" s="76">
        <f>AK79+1</f>
        <v>39</v>
      </c>
      <c r="AL80" s="46" t="s">
        <v>399</v>
      </c>
      <c r="AM80" s="63">
        <v>86</v>
      </c>
      <c r="AN80" s="77">
        <v>48</v>
      </c>
      <c r="AO80" s="62">
        <f t="shared" si="24"/>
        <v>0.44186046511627908</v>
      </c>
      <c r="AW80" s="76">
        <f>AW79+1</f>
        <v>39</v>
      </c>
      <c r="AX80" s="46" t="s">
        <v>779</v>
      </c>
      <c r="AY80" s="63">
        <v>18</v>
      </c>
      <c r="AZ80" s="77">
        <v>10</v>
      </c>
      <c r="BA80" s="62">
        <f t="shared" si="25"/>
        <v>0.44444444444444442</v>
      </c>
    </row>
    <row r="81" spans="1:53">
      <c r="A81" s="46" t="s">
        <v>72</v>
      </c>
      <c r="B81" s="46" t="s">
        <v>561</v>
      </c>
      <c r="C81" s="63">
        <v>47</v>
      </c>
      <c r="D81" s="77">
        <v>28</v>
      </c>
      <c r="E81" s="62">
        <f t="shared" si="26"/>
        <v>0.4042553191489362</v>
      </c>
      <c r="G81" s="76">
        <f t="shared" si="27"/>
        <v>77</v>
      </c>
      <c r="H81" s="46" t="s">
        <v>319</v>
      </c>
      <c r="I81" s="63">
        <v>129</v>
      </c>
      <c r="J81" s="77">
        <v>68</v>
      </c>
      <c r="K81" s="62">
        <f t="shared" si="20"/>
        <v>0.47286821705426352</v>
      </c>
      <c r="M81" s="76">
        <f t="shared" si="28"/>
        <v>77</v>
      </c>
      <c r="N81" s="46" t="s">
        <v>839</v>
      </c>
      <c r="O81" s="63">
        <v>11</v>
      </c>
      <c r="P81" s="77">
        <v>9</v>
      </c>
      <c r="Q81" s="62">
        <f t="shared" si="21"/>
        <v>0.18181818181818177</v>
      </c>
      <c r="Y81" s="76">
        <f t="shared" si="29"/>
        <v>77</v>
      </c>
      <c r="Z81" s="46" t="s">
        <v>546</v>
      </c>
      <c r="AA81" s="63">
        <v>50</v>
      </c>
      <c r="AB81" s="77">
        <v>36</v>
      </c>
      <c r="AC81" s="62">
        <f t="shared" si="22"/>
        <v>0.28000000000000003</v>
      </c>
      <c r="AE81" s="76">
        <v>39</v>
      </c>
      <c r="AF81" s="46" t="s">
        <v>607</v>
      </c>
      <c r="AG81" s="63">
        <v>40</v>
      </c>
      <c r="AH81" s="77">
        <v>23</v>
      </c>
      <c r="AI81" s="62">
        <f t="shared" si="23"/>
        <v>0.42500000000000004</v>
      </c>
      <c r="AK81" s="76">
        <v>39</v>
      </c>
      <c r="AL81" s="46" t="s">
        <v>281</v>
      </c>
      <c r="AM81" s="63">
        <v>154</v>
      </c>
      <c r="AN81" s="77">
        <v>86</v>
      </c>
      <c r="AO81" s="62">
        <f t="shared" si="24"/>
        <v>0.44155844155844159</v>
      </c>
      <c r="AW81" s="76">
        <v>39</v>
      </c>
      <c r="AX81" s="46" t="s">
        <v>322</v>
      </c>
      <c r="AY81" s="63">
        <v>126</v>
      </c>
      <c r="AZ81" s="77">
        <v>70</v>
      </c>
      <c r="BA81" s="62">
        <f t="shared" si="25"/>
        <v>0.44444444444444442</v>
      </c>
    </row>
    <row r="82" spans="1:53">
      <c r="A82" s="46" t="s">
        <v>61</v>
      </c>
      <c r="B82" s="46" t="s">
        <v>263</v>
      </c>
      <c r="C82" s="63">
        <v>172</v>
      </c>
      <c r="D82" s="77">
        <v>96</v>
      </c>
      <c r="E82" s="62">
        <f t="shared" si="26"/>
        <v>0.44186046511627908</v>
      </c>
      <c r="G82" s="76">
        <f t="shared" si="27"/>
        <v>78</v>
      </c>
      <c r="H82" s="46" t="s">
        <v>278</v>
      </c>
      <c r="I82" s="63">
        <v>157</v>
      </c>
      <c r="J82" s="77">
        <v>83</v>
      </c>
      <c r="K82" s="62">
        <f t="shared" si="20"/>
        <v>0.4713375796178344</v>
      </c>
      <c r="M82" s="76">
        <f t="shared" si="28"/>
        <v>78</v>
      </c>
      <c r="N82" s="46" t="s">
        <v>542</v>
      </c>
      <c r="O82" s="63">
        <v>51</v>
      </c>
      <c r="P82" s="77">
        <v>46</v>
      </c>
      <c r="Q82" s="62">
        <f t="shared" si="21"/>
        <v>9.8039215686274495E-2</v>
      </c>
      <c r="Y82" s="76">
        <f t="shared" si="29"/>
        <v>78</v>
      </c>
      <c r="Z82" s="46" t="s">
        <v>900</v>
      </c>
      <c r="AA82" s="63">
        <v>4</v>
      </c>
      <c r="AB82" s="77">
        <v>3</v>
      </c>
      <c r="AC82" s="62">
        <f t="shared" si="22"/>
        <v>0.25</v>
      </c>
      <c r="AE82" s="76">
        <f>AE81+1</f>
        <v>40</v>
      </c>
      <c r="AF82" s="46" t="s">
        <v>651</v>
      </c>
      <c r="AG82" s="63">
        <v>33</v>
      </c>
      <c r="AH82" s="77">
        <v>19</v>
      </c>
      <c r="AI82" s="62">
        <f t="shared" si="23"/>
        <v>0.4242424242424242</v>
      </c>
      <c r="AK82" s="76">
        <f>AK81+1</f>
        <v>40</v>
      </c>
      <c r="AL82" s="46" t="s">
        <v>141</v>
      </c>
      <c r="AM82" s="63">
        <v>456</v>
      </c>
      <c r="AN82" s="77">
        <v>255</v>
      </c>
      <c r="AO82" s="62">
        <f t="shared" si="24"/>
        <v>0.44078947368421051</v>
      </c>
      <c r="AW82" s="76">
        <f>AW81+1</f>
        <v>40</v>
      </c>
      <c r="AX82" s="46" t="s">
        <v>388</v>
      </c>
      <c r="AY82" s="63">
        <v>90</v>
      </c>
      <c r="AZ82" s="77">
        <v>50</v>
      </c>
      <c r="BA82" s="62">
        <f t="shared" si="25"/>
        <v>0.44444444444444442</v>
      </c>
    </row>
    <row r="83" spans="1:53">
      <c r="A83" s="46" t="s">
        <v>52</v>
      </c>
      <c r="B83" s="46" t="s">
        <v>170</v>
      </c>
      <c r="C83" s="63">
        <v>322</v>
      </c>
      <c r="D83" s="77">
        <v>164</v>
      </c>
      <c r="E83" s="62">
        <f t="shared" si="26"/>
        <v>0.49068322981366463</v>
      </c>
      <c r="G83" s="76">
        <f t="shared" si="27"/>
        <v>79</v>
      </c>
      <c r="H83" s="46" t="s">
        <v>115</v>
      </c>
      <c r="I83" s="63">
        <v>650</v>
      </c>
      <c r="J83" s="77">
        <v>344</v>
      </c>
      <c r="K83" s="62">
        <f t="shared" si="20"/>
        <v>0.47076923076923072</v>
      </c>
      <c r="M83" s="76">
        <f t="shared" si="28"/>
        <v>79</v>
      </c>
      <c r="N83" s="46" t="s">
        <v>786</v>
      </c>
      <c r="O83" s="63">
        <v>18</v>
      </c>
      <c r="P83" s="77">
        <v>20</v>
      </c>
      <c r="Q83" s="62">
        <f t="shared" si="21"/>
        <v>-0.11111111111111116</v>
      </c>
      <c r="Y83" s="76">
        <f t="shared" si="29"/>
        <v>79</v>
      </c>
      <c r="Z83" s="46" t="s">
        <v>830</v>
      </c>
      <c r="AA83" s="63">
        <v>12</v>
      </c>
      <c r="AB83" s="77">
        <v>9</v>
      </c>
      <c r="AC83" s="62">
        <f t="shared" si="22"/>
        <v>0.25</v>
      </c>
      <c r="AE83" s="76">
        <v>40</v>
      </c>
      <c r="AF83" s="46" t="s">
        <v>232</v>
      </c>
      <c r="AG83" s="63">
        <v>202</v>
      </c>
      <c r="AH83" s="77">
        <v>117</v>
      </c>
      <c r="AI83" s="62">
        <f t="shared" si="23"/>
        <v>0.42079207920792083</v>
      </c>
      <c r="AK83" s="76">
        <v>40</v>
      </c>
      <c r="AL83" s="46" t="s">
        <v>196</v>
      </c>
      <c r="AM83" s="63">
        <v>264</v>
      </c>
      <c r="AN83" s="77">
        <v>148</v>
      </c>
      <c r="AO83" s="62">
        <f t="shared" si="24"/>
        <v>0.43939393939393945</v>
      </c>
      <c r="AW83" s="76">
        <v>40</v>
      </c>
      <c r="AX83" s="46" t="s">
        <v>785</v>
      </c>
      <c r="AY83" s="63">
        <v>18</v>
      </c>
      <c r="AZ83" s="77">
        <v>10</v>
      </c>
      <c r="BA83" s="62">
        <f t="shared" si="25"/>
        <v>0.44444444444444442</v>
      </c>
    </row>
    <row r="84" spans="1:53">
      <c r="A84" s="46" t="s">
        <v>72</v>
      </c>
      <c r="B84" s="46" t="s">
        <v>443</v>
      </c>
      <c r="C84" s="63">
        <v>71</v>
      </c>
      <c r="D84" s="77">
        <v>31</v>
      </c>
      <c r="E84" s="62">
        <f t="shared" si="26"/>
        <v>0.56338028169014087</v>
      </c>
      <c r="G84" s="76">
        <f t="shared" si="27"/>
        <v>80</v>
      </c>
      <c r="H84" s="46" t="s">
        <v>793</v>
      </c>
      <c r="I84" s="63">
        <v>17</v>
      </c>
      <c r="J84" s="77">
        <v>9</v>
      </c>
      <c r="K84" s="62">
        <f t="shared" si="20"/>
        <v>0.47058823529411764</v>
      </c>
      <c r="M84" s="244" t="s">
        <v>42</v>
      </c>
      <c r="N84" s="244"/>
      <c r="O84" s="78">
        <f>SUM(O5:O83)</f>
        <v>10806</v>
      </c>
      <c r="P84" s="78">
        <f>SUM(P5:P83)</f>
        <v>5641</v>
      </c>
      <c r="Q84" s="79">
        <f t="shared" si="21"/>
        <v>0.47797519896353879</v>
      </c>
      <c r="Y84" s="76">
        <f t="shared" si="29"/>
        <v>80</v>
      </c>
      <c r="Z84" s="46" t="s">
        <v>562</v>
      </c>
      <c r="AA84" s="63">
        <v>47</v>
      </c>
      <c r="AB84" s="77">
        <v>37</v>
      </c>
      <c r="AC84" s="62">
        <f t="shared" si="22"/>
        <v>0.21276595744680848</v>
      </c>
      <c r="AE84" s="76">
        <f>AE83+1</f>
        <v>41</v>
      </c>
      <c r="AF84" s="46" t="s">
        <v>831</v>
      </c>
      <c r="AG84" s="63">
        <v>12</v>
      </c>
      <c r="AH84" s="77">
        <v>7</v>
      </c>
      <c r="AI84" s="62">
        <f t="shared" si="23"/>
        <v>0.41666666666666663</v>
      </c>
      <c r="AK84" s="76">
        <f>AK83+1</f>
        <v>41</v>
      </c>
      <c r="AL84" s="46" t="s">
        <v>187</v>
      </c>
      <c r="AM84" s="63">
        <v>286</v>
      </c>
      <c r="AN84" s="77">
        <v>161</v>
      </c>
      <c r="AO84" s="62">
        <f t="shared" si="24"/>
        <v>0.43706293706293708</v>
      </c>
      <c r="AW84" s="76">
        <f>AW83+1</f>
        <v>41</v>
      </c>
      <c r="AX84" s="46" t="s">
        <v>635</v>
      </c>
      <c r="AY84" s="63">
        <v>34</v>
      </c>
      <c r="AZ84" s="77">
        <v>19</v>
      </c>
      <c r="BA84" s="62">
        <f t="shared" si="25"/>
        <v>0.44117647058823528</v>
      </c>
    </row>
    <row r="85" spans="1:53">
      <c r="A85" s="46" t="s">
        <v>72</v>
      </c>
      <c r="B85" s="46" t="s">
        <v>508</v>
      </c>
      <c r="C85" s="63">
        <v>58</v>
      </c>
      <c r="D85" s="77">
        <v>35</v>
      </c>
      <c r="E85" s="62">
        <f t="shared" si="26"/>
        <v>0.39655172413793105</v>
      </c>
      <c r="G85" s="76">
        <f t="shared" si="27"/>
        <v>81</v>
      </c>
      <c r="H85" s="46" t="s">
        <v>157</v>
      </c>
      <c r="I85" s="63">
        <v>360</v>
      </c>
      <c r="J85" s="77">
        <v>191</v>
      </c>
      <c r="K85" s="62">
        <f t="shared" si="20"/>
        <v>0.46944444444444444</v>
      </c>
      <c r="Y85" s="76">
        <f t="shared" si="29"/>
        <v>81</v>
      </c>
      <c r="Z85" s="46" t="s">
        <v>878</v>
      </c>
      <c r="AA85" s="63">
        <v>8</v>
      </c>
      <c r="AB85" s="77">
        <v>7</v>
      </c>
      <c r="AC85" s="62">
        <f t="shared" si="22"/>
        <v>0.125</v>
      </c>
      <c r="AE85" s="76">
        <v>41</v>
      </c>
      <c r="AF85" s="46" t="s">
        <v>471</v>
      </c>
      <c r="AG85" s="63">
        <v>65</v>
      </c>
      <c r="AH85" s="77">
        <v>38</v>
      </c>
      <c r="AI85" s="62">
        <f t="shared" si="23"/>
        <v>0.41538461538461535</v>
      </c>
      <c r="AK85" s="76">
        <v>41</v>
      </c>
      <c r="AL85" s="46" t="s">
        <v>397</v>
      </c>
      <c r="AM85" s="63">
        <v>87</v>
      </c>
      <c r="AN85" s="77">
        <v>49</v>
      </c>
      <c r="AO85" s="62">
        <f t="shared" si="24"/>
        <v>0.43678160919540232</v>
      </c>
      <c r="AW85" s="76">
        <v>41</v>
      </c>
      <c r="AX85" s="46" t="s">
        <v>400</v>
      </c>
      <c r="AY85" s="63">
        <v>85</v>
      </c>
      <c r="AZ85" s="77">
        <v>48</v>
      </c>
      <c r="BA85" s="62">
        <f t="shared" si="25"/>
        <v>0.43529411764705883</v>
      </c>
    </row>
    <row r="86" spans="1:53">
      <c r="A86" s="46" t="s">
        <v>52</v>
      </c>
      <c r="B86" s="46" t="s">
        <v>690</v>
      </c>
      <c r="C86" s="63">
        <v>27</v>
      </c>
      <c r="D86" s="77">
        <v>16</v>
      </c>
      <c r="E86" s="62">
        <f t="shared" si="26"/>
        <v>0.40740740740740744</v>
      </c>
      <c r="G86" s="76">
        <f t="shared" si="27"/>
        <v>82</v>
      </c>
      <c r="H86" s="46" t="s">
        <v>347</v>
      </c>
      <c r="I86" s="63">
        <v>111</v>
      </c>
      <c r="J86" s="77">
        <v>59</v>
      </c>
      <c r="K86" s="62">
        <f t="shared" si="20"/>
        <v>0.46846846846846846</v>
      </c>
      <c r="Y86" s="76">
        <f t="shared" si="29"/>
        <v>82</v>
      </c>
      <c r="Z86" s="46" t="s">
        <v>704</v>
      </c>
      <c r="AA86" s="63">
        <v>26</v>
      </c>
      <c r="AB86" s="77">
        <v>23</v>
      </c>
      <c r="AC86" s="62">
        <f t="shared" si="22"/>
        <v>0.11538461538461542</v>
      </c>
      <c r="AE86" s="76">
        <f>AE85+1</f>
        <v>42</v>
      </c>
      <c r="AF86" s="46" t="s">
        <v>738</v>
      </c>
      <c r="AG86" s="63">
        <v>22</v>
      </c>
      <c r="AH86" s="77">
        <v>13</v>
      </c>
      <c r="AI86" s="62">
        <f t="shared" si="23"/>
        <v>0.40909090909090906</v>
      </c>
      <c r="AK86" s="76">
        <f>AK85+1</f>
        <v>42</v>
      </c>
      <c r="AL86" s="46" t="s">
        <v>317</v>
      </c>
      <c r="AM86" s="63">
        <v>129</v>
      </c>
      <c r="AN86" s="77">
        <v>73</v>
      </c>
      <c r="AO86" s="62">
        <f t="shared" si="24"/>
        <v>0.43410852713178294</v>
      </c>
      <c r="AW86" s="76">
        <f>AW85+1</f>
        <v>42</v>
      </c>
      <c r="AX86" s="46" t="s">
        <v>565</v>
      </c>
      <c r="AY86" s="63">
        <v>46</v>
      </c>
      <c r="AZ86" s="77">
        <v>26</v>
      </c>
      <c r="BA86" s="62">
        <f t="shared" si="25"/>
        <v>0.43478260869565222</v>
      </c>
    </row>
    <row r="87" spans="1:53">
      <c r="A87" s="46" t="s">
        <v>64</v>
      </c>
      <c r="B87" s="46" t="s">
        <v>468</v>
      </c>
      <c r="C87" s="63">
        <v>65</v>
      </c>
      <c r="D87" s="77">
        <v>32</v>
      </c>
      <c r="E87" s="62">
        <f t="shared" si="26"/>
        <v>0.50769230769230766</v>
      </c>
      <c r="G87" s="76">
        <f t="shared" si="27"/>
        <v>83</v>
      </c>
      <c r="H87" s="46" t="s">
        <v>181</v>
      </c>
      <c r="I87" s="63">
        <v>294</v>
      </c>
      <c r="J87" s="77">
        <v>159</v>
      </c>
      <c r="K87" s="62">
        <f t="shared" si="20"/>
        <v>0.45918367346938771</v>
      </c>
      <c r="Y87" s="76">
        <f t="shared" si="29"/>
        <v>83</v>
      </c>
      <c r="Z87" s="46" t="s">
        <v>844</v>
      </c>
      <c r="AA87" s="63">
        <v>11</v>
      </c>
      <c r="AB87" s="77">
        <v>10</v>
      </c>
      <c r="AC87" s="62">
        <f t="shared" si="22"/>
        <v>9.0909090909090939E-2</v>
      </c>
      <c r="AE87" s="76">
        <v>42</v>
      </c>
      <c r="AF87" s="46" t="s">
        <v>523</v>
      </c>
      <c r="AG87" s="63">
        <v>54</v>
      </c>
      <c r="AH87" s="77">
        <v>32</v>
      </c>
      <c r="AI87" s="62">
        <f t="shared" si="23"/>
        <v>0.40740740740740744</v>
      </c>
      <c r="AK87" s="76">
        <v>42</v>
      </c>
      <c r="AL87" s="46" t="s">
        <v>356</v>
      </c>
      <c r="AM87" s="63">
        <v>106</v>
      </c>
      <c r="AN87" s="77">
        <v>60</v>
      </c>
      <c r="AO87" s="62">
        <f t="shared" si="24"/>
        <v>0.43396226415094341</v>
      </c>
      <c r="AW87" s="76">
        <v>42</v>
      </c>
      <c r="AX87" s="46" t="s">
        <v>728</v>
      </c>
      <c r="AY87" s="63">
        <v>23</v>
      </c>
      <c r="AZ87" s="77">
        <v>13</v>
      </c>
      <c r="BA87" s="62">
        <f t="shared" si="25"/>
        <v>0.43478260869565222</v>
      </c>
    </row>
    <row r="88" spans="1:53">
      <c r="A88" s="46" t="s">
        <v>72</v>
      </c>
      <c r="B88" s="46" t="s">
        <v>457</v>
      </c>
      <c r="C88" s="63">
        <v>68</v>
      </c>
      <c r="D88" s="77">
        <v>55</v>
      </c>
      <c r="E88" s="62">
        <f t="shared" si="26"/>
        <v>0.19117647058823528</v>
      </c>
      <c r="G88" s="76">
        <f t="shared" si="27"/>
        <v>84</v>
      </c>
      <c r="H88" s="46" t="s">
        <v>124</v>
      </c>
      <c r="I88" s="63">
        <v>587</v>
      </c>
      <c r="J88" s="77">
        <v>318</v>
      </c>
      <c r="K88" s="62">
        <f t="shared" si="20"/>
        <v>0.45826235093696766</v>
      </c>
      <c r="Y88" s="76">
        <f t="shared" si="29"/>
        <v>84</v>
      </c>
      <c r="Z88" s="46" t="s">
        <v>739</v>
      </c>
      <c r="AA88" s="63">
        <v>22</v>
      </c>
      <c r="AB88" s="77">
        <v>20</v>
      </c>
      <c r="AC88" s="62">
        <f t="shared" si="22"/>
        <v>9.0909090909090939E-2</v>
      </c>
      <c r="AE88" s="76">
        <f>AE87+1</f>
        <v>43</v>
      </c>
      <c r="AF88" s="46" t="s">
        <v>590</v>
      </c>
      <c r="AG88" s="63">
        <v>42</v>
      </c>
      <c r="AH88" s="77">
        <v>25</v>
      </c>
      <c r="AI88" s="62">
        <f t="shared" si="23"/>
        <v>0.40476190476190477</v>
      </c>
      <c r="AK88" s="76">
        <f>AK87+1</f>
        <v>43</v>
      </c>
      <c r="AL88" s="46" t="s">
        <v>219</v>
      </c>
      <c r="AM88" s="63">
        <v>224</v>
      </c>
      <c r="AN88" s="77">
        <v>127</v>
      </c>
      <c r="AO88" s="62">
        <f t="shared" si="24"/>
        <v>0.4330357142857143</v>
      </c>
      <c r="AW88" s="76">
        <f>AW87+1</f>
        <v>43</v>
      </c>
      <c r="AX88" s="46" t="s">
        <v>667</v>
      </c>
      <c r="AY88" s="63">
        <v>30</v>
      </c>
      <c r="AZ88" s="77">
        <v>17</v>
      </c>
      <c r="BA88" s="62">
        <f t="shared" si="25"/>
        <v>0.43333333333333335</v>
      </c>
    </row>
    <row r="89" spans="1:53">
      <c r="A89" s="46" t="s">
        <v>72</v>
      </c>
      <c r="B89" s="46" t="s">
        <v>373</v>
      </c>
      <c r="C89" s="63">
        <v>96</v>
      </c>
      <c r="D89" s="77">
        <v>73</v>
      </c>
      <c r="E89" s="62">
        <f t="shared" si="26"/>
        <v>0.23958333333333337</v>
      </c>
      <c r="G89" s="76">
        <f t="shared" si="27"/>
        <v>85</v>
      </c>
      <c r="H89" s="46" t="s">
        <v>741</v>
      </c>
      <c r="I89" s="63">
        <v>22</v>
      </c>
      <c r="J89" s="77">
        <v>12</v>
      </c>
      <c r="K89" s="62">
        <f t="shared" si="20"/>
        <v>0.45454545454545459</v>
      </c>
      <c r="Y89" s="76">
        <f t="shared" si="29"/>
        <v>85</v>
      </c>
      <c r="Z89" s="46" t="s">
        <v>840</v>
      </c>
      <c r="AA89" s="63">
        <v>11</v>
      </c>
      <c r="AB89" s="77">
        <v>13</v>
      </c>
      <c r="AC89" s="62">
        <f t="shared" si="22"/>
        <v>-0.18181818181818188</v>
      </c>
      <c r="AE89" s="76">
        <v>43</v>
      </c>
      <c r="AF89" s="46" t="s">
        <v>753</v>
      </c>
      <c r="AG89" s="63">
        <v>20</v>
      </c>
      <c r="AH89" s="77">
        <v>12</v>
      </c>
      <c r="AI89" s="62">
        <f t="shared" si="23"/>
        <v>0.4</v>
      </c>
      <c r="AK89" s="76">
        <v>43</v>
      </c>
      <c r="AL89" s="46" t="s">
        <v>434</v>
      </c>
      <c r="AM89" s="63">
        <v>74</v>
      </c>
      <c r="AN89" s="77">
        <v>42</v>
      </c>
      <c r="AO89" s="62">
        <f t="shared" si="24"/>
        <v>0.43243243243243246</v>
      </c>
      <c r="AW89" s="76">
        <v>43</v>
      </c>
      <c r="AX89" s="46" t="s">
        <v>675</v>
      </c>
      <c r="AY89" s="63">
        <v>30</v>
      </c>
      <c r="AZ89" s="77">
        <v>17</v>
      </c>
      <c r="BA89" s="62">
        <f t="shared" si="25"/>
        <v>0.43333333333333335</v>
      </c>
    </row>
    <row r="90" spans="1:53">
      <c r="A90" s="46" t="s">
        <v>52</v>
      </c>
      <c r="B90" s="46" t="s">
        <v>582</v>
      </c>
      <c r="C90" s="63">
        <v>43</v>
      </c>
      <c r="D90" s="77">
        <v>29</v>
      </c>
      <c r="E90" s="62">
        <f t="shared" si="26"/>
        <v>0.32558139534883723</v>
      </c>
      <c r="G90" s="76">
        <f t="shared" si="27"/>
        <v>86</v>
      </c>
      <c r="H90" s="46" t="s">
        <v>98</v>
      </c>
      <c r="I90" s="63">
        <v>904</v>
      </c>
      <c r="J90" s="77">
        <v>494</v>
      </c>
      <c r="K90" s="62">
        <f t="shared" si="20"/>
        <v>0.45353982300884954</v>
      </c>
      <c r="Y90" s="76">
        <f t="shared" si="29"/>
        <v>86</v>
      </c>
      <c r="Z90" s="46" t="s">
        <v>886</v>
      </c>
      <c r="AA90" s="63">
        <v>7</v>
      </c>
      <c r="AB90" s="77">
        <v>9</v>
      </c>
      <c r="AC90" s="62">
        <f t="shared" si="22"/>
        <v>-0.28571428571428581</v>
      </c>
      <c r="AE90" s="76">
        <f>AE89+1</f>
        <v>44</v>
      </c>
      <c r="AF90" s="46" t="s">
        <v>853</v>
      </c>
      <c r="AG90" s="63">
        <v>10</v>
      </c>
      <c r="AH90" s="77">
        <v>6</v>
      </c>
      <c r="AI90" s="62">
        <f t="shared" si="23"/>
        <v>0.4</v>
      </c>
      <c r="AK90" s="76">
        <f>AK89+1</f>
        <v>44</v>
      </c>
      <c r="AL90" s="46" t="s">
        <v>510</v>
      </c>
      <c r="AM90" s="63">
        <v>58</v>
      </c>
      <c r="AN90" s="77">
        <v>33</v>
      </c>
      <c r="AO90" s="62">
        <f t="shared" si="24"/>
        <v>0.43103448275862066</v>
      </c>
      <c r="AW90" s="76">
        <f>AW89+1</f>
        <v>44</v>
      </c>
      <c r="AX90" s="46" t="s">
        <v>258</v>
      </c>
      <c r="AY90" s="63">
        <v>178</v>
      </c>
      <c r="AZ90" s="77">
        <v>101</v>
      </c>
      <c r="BA90" s="62">
        <f t="shared" si="25"/>
        <v>0.43258426966292129</v>
      </c>
    </row>
    <row r="91" spans="1:53">
      <c r="A91" s="46" t="s">
        <v>79</v>
      </c>
      <c r="B91" s="46" t="s">
        <v>316</v>
      </c>
      <c r="C91" s="63">
        <v>129</v>
      </c>
      <c r="D91" s="77">
        <v>85</v>
      </c>
      <c r="E91" s="62">
        <f t="shared" si="26"/>
        <v>0.34108527131782951</v>
      </c>
      <c r="G91" s="76">
        <f t="shared" si="27"/>
        <v>87</v>
      </c>
      <c r="H91" s="46" t="s">
        <v>384</v>
      </c>
      <c r="I91" s="63">
        <v>91</v>
      </c>
      <c r="J91" s="77">
        <v>50</v>
      </c>
      <c r="K91" s="62">
        <f t="shared" si="20"/>
        <v>0.4505494505494505</v>
      </c>
      <c r="Y91" s="76">
        <f t="shared" si="29"/>
        <v>87</v>
      </c>
      <c r="Z91" s="46" t="s">
        <v>906</v>
      </c>
      <c r="AA91" s="63">
        <v>3</v>
      </c>
      <c r="AB91" s="77">
        <v>4</v>
      </c>
      <c r="AC91" s="62">
        <f t="shared" si="22"/>
        <v>-0.33333333333333326</v>
      </c>
      <c r="AE91" s="76">
        <v>44</v>
      </c>
      <c r="AF91" s="46" t="s">
        <v>708</v>
      </c>
      <c r="AG91" s="63">
        <v>25</v>
      </c>
      <c r="AH91" s="77">
        <v>15</v>
      </c>
      <c r="AI91" s="62">
        <f t="shared" si="23"/>
        <v>0.4</v>
      </c>
      <c r="AK91" s="76">
        <v>44</v>
      </c>
      <c r="AL91" s="46" t="s">
        <v>171</v>
      </c>
      <c r="AM91" s="63">
        <v>321</v>
      </c>
      <c r="AN91" s="77">
        <v>184</v>
      </c>
      <c r="AO91" s="62">
        <f t="shared" si="24"/>
        <v>0.42679127725856703</v>
      </c>
      <c r="AW91" s="76">
        <v>44</v>
      </c>
      <c r="AX91" s="46" t="s">
        <v>350</v>
      </c>
      <c r="AY91" s="63">
        <v>110</v>
      </c>
      <c r="AZ91" s="77">
        <v>63</v>
      </c>
      <c r="BA91" s="62">
        <f t="shared" si="25"/>
        <v>0.42727272727272725</v>
      </c>
    </row>
    <row r="92" spans="1:53">
      <c r="A92" s="46" t="s">
        <v>61</v>
      </c>
      <c r="B92" s="46" t="s">
        <v>691</v>
      </c>
      <c r="C92" s="63">
        <v>27</v>
      </c>
      <c r="D92" s="77">
        <v>11</v>
      </c>
      <c r="E92" s="62">
        <f t="shared" si="26"/>
        <v>0.59259259259259256</v>
      </c>
      <c r="G92" s="76">
        <f t="shared" si="27"/>
        <v>88</v>
      </c>
      <c r="H92" s="46" t="s">
        <v>139</v>
      </c>
      <c r="I92" s="63">
        <v>463</v>
      </c>
      <c r="J92" s="77">
        <v>255</v>
      </c>
      <c r="K92" s="62">
        <f t="shared" si="20"/>
        <v>0.44924406047516197</v>
      </c>
      <c r="Y92" s="76">
        <f t="shared" si="29"/>
        <v>88</v>
      </c>
      <c r="Z92" s="46" t="s">
        <v>899</v>
      </c>
      <c r="AA92" s="63">
        <v>4</v>
      </c>
      <c r="AB92" s="77">
        <v>6</v>
      </c>
      <c r="AC92" s="62">
        <f t="shared" si="22"/>
        <v>-0.5</v>
      </c>
      <c r="AE92" s="76">
        <f>AE91+1</f>
        <v>45</v>
      </c>
      <c r="AF92" s="46" t="s">
        <v>808</v>
      </c>
      <c r="AG92" s="63">
        <v>15</v>
      </c>
      <c r="AH92" s="77">
        <v>9</v>
      </c>
      <c r="AI92" s="62">
        <f t="shared" si="23"/>
        <v>0.4</v>
      </c>
      <c r="AK92" s="76">
        <f>AK91+1</f>
        <v>45</v>
      </c>
      <c r="AL92" s="46" t="s">
        <v>318</v>
      </c>
      <c r="AM92" s="63">
        <v>129</v>
      </c>
      <c r="AN92" s="77">
        <v>74</v>
      </c>
      <c r="AO92" s="62">
        <f t="shared" si="24"/>
        <v>0.4263565891472868</v>
      </c>
      <c r="AW92" s="76">
        <f>AW91+1</f>
        <v>45</v>
      </c>
      <c r="AX92" s="46" t="s">
        <v>507</v>
      </c>
      <c r="AY92" s="63">
        <v>59</v>
      </c>
      <c r="AZ92" s="77">
        <v>34</v>
      </c>
      <c r="BA92" s="62">
        <f t="shared" si="25"/>
        <v>0.42372881355932202</v>
      </c>
    </row>
    <row r="93" spans="1:53">
      <c r="A93" s="46" t="s">
        <v>72</v>
      </c>
      <c r="B93" s="46" t="s">
        <v>253</v>
      </c>
      <c r="C93" s="63">
        <v>185</v>
      </c>
      <c r="D93" s="77">
        <v>99</v>
      </c>
      <c r="E93" s="62">
        <f t="shared" si="26"/>
        <v>0.46486486486486489</v>
      </c>
      <c r="G93" s="76">
        <f t="shared" si="27"/>
        <v>89</v>
      </c>
      <c r="H93" s="46" t="s">
        <v>206</v>
      </c>
      <c r="I93" s="63">
        <v>250</v>
      </c>
      <c r="J93" s="77">
        <v>138</v>
      </c>
      <c r="K93" s="62">
        <f t="shared" si="20"/>
        <v>0.44799999999999995</v>
      </c>
      <c r="Y93" s="76">
        <f t="shared" si="29"/>
        <v>89</v>
      </c>
      <c r="Z93" s="46" t="s">
        <v>891</v>
      </c>
      <c r="AA93" s="63">
        <v>6</v>
      </c>
      <c r="AB93" s="77">
        <v>12</v>
      </c>
      <c r="AC93" s="62">
        <f t="shared" si="22"/>
        <v>-1</v>
      </c>
      <c r="AE93" s="76">
        <v>45</v>
      </c>
      <c r="AF93" s="46" t="s">
        <v>863</v>
      </c>
      <c r="AG93" s="63">
        <v>10</v>
      </c>
      <c r="AH93" s="77">
        <v>6</v>
      </c>
      <c r="AI93" s="62">
        <f t="shared" si="23"/>
        <v>0.4</v>
      </c>
      <c r="AK93" s="76">
        <v>45</v>
      </c>
      <c r="AL93" s="46" t="s">
        <v>320</v>
      </c>
      <c r="AM93" s="63">
        <v>127</v>
      </c>
      <c r="AN93" s="77">
        <v>73</v>
      </c>
      <c r="AO93" s="62">
        <f t="shared" si="24"/>
        <v>0.42519685039370081</v>
      </c>
      <c r="AW93" s="76">
        <v>45</v>
      </c>
      <c r="AX93" s="46" t="s">
        <v>229</v>
      </c>
      <c r="AY93" s="63">
        <v>208</v>
      </c>
      <c r="AZ93" s="77">
        <v>120</v>
      </c>
      <c r="BA93" s="62">
        <f t="shared" si="25"/>
        <v>0.42307692307692313</v>
      </c>
    </row>
    <row r="94" spans="1:53">
      <c r="A94" s="46" t="s">
        <v>72</v>
      </c>
      <c r="B94" s="46" t="s">
        <v>250</v>
      </c>
      <c r="C94" s="63">
        <v>186</v>
      </c>
      <c r="D94" s="77">
        <v>131</v>
      </c>
      <c r="E94" s="62">
        <f t="shared" si="26"/>
        <v>0.29569892473118276</v>
      </c>
      <c r="G94" s="76">
        <f t="shared" si="27"/>
        <v>90</v>
      </c>
      <c r="H94" s="46" t="s">
        <v>213</v>
      </c>
      <c r="I94" s="63">
        <v>235</v>
      </c>
      <c r="J94" s="77">
        <v>130</v>
      </c>
      <c r="K94" s="62">
        <f t="shared" si="20"/>
        <v>0.44680851063829785</v>
      </c>
      <c r="Y94" s="244" t="s">
        <v>42</v>
      </c>
      <c r="Z94" s="244"/>
      <c r="AA94" s="78">
        <f>SUM(AA5:AA93)</f>
        <v>10344</v>
      </c>
      <c r="AB94" s="78">
        <f>SUM(AB5:AB93)</f>
        <v>4646</v>
      </c>
      <c r="AC94" s="79">
        <f t="shared" si="22"/>
        <v>0.55085073472544477</v>
      </c>
      <c r="AE94" s="76">
        <f>AE93+1</f>
        <v>46</v>
      </c>
      <c r="AF94" s="46" t="s">
        <v>380</v>
      </c>
      <c r="AG94" s="63">
        <v>91</v>
      </c>
      <c r="AH94" s="77">
        <v>58</v>
      </c>
      <c r="AI94" s="62">
        <f t="shared" si="23"/>
        <v>0.36263736263736268</v>
      </c>
      <c r="AK94" s="76">
        <f>AK93+1</f>
        <v>46</v>
      </c>
      <c r="AL94" s="46" t="s">
        <v>606</v>
      </c>
      <c r="AM94" s="63">
        <v>40</v>
      </c>
      <c r="AN94" s="77">
        <v>23</v>
      </c>
      <c r="AO94" s="62">
        <f t="shared" si="24"/>
        <v>0.42500000000000004</v>
      </c>
      <c r="AW94" s="76">
        <f>AW93+1</f>
        <v>46</v>
      </c>
      <c r="AX94" s="46" t="s">
        <v>310</v>
      </c>
      <c r="AY94" s="63">
        <v>135</v>
      </c>
      <c r="AZ94" s="77">
        <v>78</v>
      </c>
      <c r="BA94" s="62">
        <f t="shared" si="25"/>
        <v>0.42222222222222228</v>
      </c>
    </row>
    <row r="95" spans="1:53">
      <c r="A95" s="46" t="s">
        <v>61</v>
      </c>
      <c r="B95" s="46" t="s">
        <v>840</v>
      </c>
      <c r="C95" s="63">
        <v>11</v>
      </c>
      <c r="D95" s="77">
        <v>13</v>
      </c>
      <c r="E95" s="62">
        <f t="shared" si="26"/>
        <v>-0.18181818181818188</v>
      </c>
      <c r="G95" s="76">
        <f t="shared" si="27"/>
        <v>91</v>
      </c>
      <c r="H95" s="46" t="s">
        <v>693</v>
      </c>
      <c r="I95" s="63">
        <v>27</v>
      </c>
      <c r="J95" s="77">
        <v>15</v>
      </c>
      <c r="K95" s="62">
        <f t="shared" si="20"/>
        <v>0.44444444444444442</v>
      </c>
      <c r="AE95" s="76">
        <v>46</v>
      </c>
      <c r="AF95" s="46" t="s">
        <v>715</v>
      </c>
      <c r="AG95" s="63">
        <v>25</v>
      </c>
      <c r="AH95" s="77">
        <v>16</v>
      </c>
      <c r="AI95" s="62">
        <f t="shared" si="23"/>
        <v>0.36</v>
      </c>
      <c r="AK95" s="76">
        <v>46</v>
      </c>
      <c r="AL95" s="46" t="s">
        <v>649</v>
      </c>
      <c r="AM95" s="63">
        <v>33</v>
      </c>
      <c r="AN95" s="77">
        <v>19</v>
      </c>
      <c r="AO95" s="62">
        <f t="shared" si="24"/>
        <v>0.4242424242424242</v>
      </c>
      <c r="AW95" s="76">
        <v>46</v>
      </c>
      <c r="AX95" s="46" t="s">
        <v>273</v>
      </c>
      <c r="AY95" s="63">
        <v>163</v>
      </c>
      <c r="AZ95" s="77">
        <v>95</v>
      </c>
      <c r="BA95" s="62">
        <f t="shared" si="25"/>
        <v>0.41717791411042948</v>
      </c>
    </row>
    <row r="96" spans="1:53">
      <c r="A96" s="46" t="s">
        <v>58</v>
      </c>
      <c r="B96" s="46" t="s">
        <v>841</v>
      </c>
      <c r="C96" s="63">
        <v>11</v>
      </c>
      <c r="D96" s="77">
        <v>6</v>
      </c>
      <c r="E96" s="62">
        <f t="shared" si="26"/>
        <v>0.45454545454545459</v>
      </c>
      <c r="G96" s="76">
        <f t="shared" si="27"/>
        <v>92</v>
      </c>
      <c r="H96" s="46" t="s">
        <v>870</v>
      </c>
      <c r="I96" s="63">
        <v>9</v>
      </c>
      <c r="J96" s="77">
        <v>5</v>
      </c>
      <c r="K96" s="62">
        <f t="shared" si="20"/>
        <v>0.44444444444444442</v>
      </c>
      <c r="AE96" s="76">
        <f>AE95+1</f>
        <v>47</v>
      </c>
      <c r="AF96" s="46" t="s">
        <v>536</v>
      </c>
      <c r="AG96" s="63">
        <v>52</v>
      </c>
      <c r="AH96" s="77">
        <v>34</v>
      </c>
      <c r="AI96" s="62">
        <f t="shared" si="23"/>
        <v>0.34615384615384615</v>
      </c>
      <c r="AK96" s="76">
        <f>AK95+1</f>
        <v>47</v>
      </c>
      <c r="AL96" s="46" t="s">
        <v>137</v>
      </c>
      <c r="AM96" s="63">
        <v>471</v>
      </c>
      <c r="AN96" s="77">
        <v>272</v>
      </c>
      <c r="AO96" s="62">
        <f t="shared" si="24"/>
        <v>0.42250530785562634</v>
      </c>
      <c r="AW96" s="76">
        <f>AW95+1</f>
        <v>47</v>
      </c>
      <c r="AX96" s="46" t="s">
        <v>359</v>
      </c>
      <c r="AY96" s="63">
        <v>106</v>
      </c>
      <c r="AZ96" s="77">
        <v>62</v>
      </c>
      <c r="BA96" s="62">
        <f t="shared" si="25"/>
        <v>0.41509433962264153</v>
      </c>
    </row>
    <row r="97" spans="1:53">
      <c r="A97" s="46" t="s">
        <v>79</v>
      </c>
      <c r="B97" s="46" t="s">
        <v>345</v>
      </c>
      <c r="C97" s="63">
        <v>112</v>
      </c>
      <c r="D97" s="77">
        <v>52</v>
      </c>
      <c r="E97" s="62">
        <f t="shared" si="26"/>
        <v>0.5357142857142857</v>
      </c>
      <c r="G97" s="76">
        <f t="shared" si="27"/>
        <v>93</v>
      </c>
      <c r="H97" s="46" t="s">
        <v>370</v>
      </c>
      <c r="I97" s="63">
        <v>99</v>
      </c>
      <c r="J97" s="77">
        <v>55</v>
      </c>
      <c r="K97" s="62">
        <f t="shared" si="20"/>
        <v>0.44444444444444442</v>
      </c>
      <c r="AE97" s="76">
        <v>47</v>
      </c>
      <c r="AF97" s="46" t="s">
        <v>315</v>
      </c>
      <c r="AG97" s="63">
        <v>133</v>
      </c>
      <c r="AH97" s="77">
        <v>87</v>
      </c>
      <c r="AI97" s="62">
        <f t="shared" si="23"/>
        <v>0.34586466165413532</v>
      </c>
      <c r="AK97" s="76">
        <v>47</v>
      </c>
      <c r="AL97" s="46" t="s">
        <v>185</v>
      </c>
      <c r="AM97" s="63">
        <v>289</v>
      </c>
      <c r="AN97" s="77">
        <v>167</v>
      </c>
      <c r="AO97" s="62">
        <f t="shared" si="24"/>
        <v>0.42214532871972321</v>
      </c>
      <c r="AW97" s="76">
        <v>47</v>
      </c>
      <c r="AX97" s="46" t="s">
        <v>111</v>
      </c>
      <c r="AY97" s="63">
        <v>700</v>
      </c>
      <c r="AZ97" s="77">
        <v>411</v>
      </c>
      <c r="BA97" s="62">
        <f t="shared" si="25"/>
        <v>0.41285714285714281</v>
      </c>
    </row>
    <row r="98" spans="1:53">
      <c r="A98" s="46" t="s">
        <v>61</v>
      </c>
      <c r="B98" s="46" t="s">
        <v>230</v>
      </c>
      <c r="C98" s="63">
        <v>207</v>
      </c>
      <c r="D98" s="77">
        <v>111</v>
      </c>
      <c r="E98" s="62">
        <f t="shared" si="26"/>
        <v>0.46376811594202894</v>
      </c>
      <c r="G98" s="76">
        <f t="shared" si="27"/>
        <v>94</v>
      </c>
      <c r="H98" s="46" t="s">
        <v>497</v>
      </c>
      <c r="I98" s="63">
        <v>61</v>
      </c>
      <c r="J98" s="77">
        <v>34</v>
      </c>
      <c r="K98" s="62">
        <f t="shared" si="20"/>
        <v>0.44262295081967218</v>
      </c>
      <c r="AE98" s="76">
        <f>AE97+1</f>
        <v>48</v>
      </c>
      <c r="AF98" s="46" t="s">
        <v>438</v>
      </c>
      <c r="AG98" s="63">
        <v>73</v>
      </c>
      <c r="AH98" s="77">
        <v>48</v>
      </c>
      <c r="AI98" s="62">
        <f t="shared" si="23"/>
        <v>0.34246575342465757</v>
      </c>
      <c r="AK98" s="76">
        <f>AK97+1</f>
        <v>48</v>
      </c>
      <c r="AL98" s="46" t="s">
        <v>143</v>
      </c>
      <c r="AM98" s="63">
        <v>448</v>
      </c>
      <c r="AN98" s="77">
        <v>259</v>
      </c>
      <c r="AO98" s="62">
        <f t="shared" si="24"/>
        <v>0.421875</v>
      </c>
      <c r="AW98" s="76">
        <f>AW97+1</f>
        <v>48</v>
      </c>
      <c r="AX98" s="46" t="s">
        <v>792</v>
      </c>
      <c r="AY98" s="63">
        <v>17</v>
      </c>
      <c r="AZ98" s="77">
        <v>10</v>
      </c>
      <c r="BA98" s="62">
        <f t="shared" si="25"/>
        <v>0.41176470588235292</v>
      </c>
    </row>
    <row r="99" spans="1:53">
      <c r="A99" s="46" t="s">
        <v>72</v>
      </c>
      <c r="B99" s="46" t="s">
        <v>274</v>
      </c>
      <c r="C99" s="63">
        <v>162</v>
      </c>
      <c r="D99" s="77">
        <v>83</v>
      </c>
      <c r="E99" s="62">
        <f t="shared" si="26"/>
        <v>0.48765432098765427</v>
      </c>
      <c r="G99" s="76">
        <f t="shared" si="27"/>
        <v>95</v>
      </c>
      <c r="H99" s="46" t="s">
        <v>212</v>
      </c>
      <c r="I99" s="63">
        <v>239</v>
      </c>
      <c r="J99" s="77">
        <v>135</v>
      </c>
      <c r="K99" s="62">
        <f t="shared" si="20"/>
        <v>0.43514644351464438</v>
      </c>
      <c r="AE99" s="76">
        <v>48</v>
      </c>
      <c r="AF99" s="46" t="s">
        <v>716</v>
      </c>
      <c r="AG99" s="63">
        <v>24</v>
      </c>
      <c r="AH99" s="77">
        <v>16</v>
      </c>
      <c r="AI99" s="62">
        <f t="shared" si="23"/>
        <v>0.33333333333333337</v>
      </c>
      <c r="AK99" s="76">
        <v>48</v>
      </c>
      <c r="AL99" s="46" t="s">
        <v>167</v>
      </c>
      <c r="AM99" s="63">
        <v>337</v>
      </c>
      <c r="AN99" s="77">
        <v>195</v>
      </c>
      <c r="AO99" s="62">
        <f t="shared" si="24"/>
        <v>0.42136498516320475</v>
      </c>
      <c r="AW99" s="76">
        <v>48</v>
      </c>
      <c r="AX99" s="46" t="s">
        <v>145</v>
      </c>
      <c r="AY99" s="63">
        <v>413</v>
      </c>
      <c r="AZ99" s="77">
        <v>244</v>
      </c>
      <c r="BA99" s="62">
        <f t="shared" si="25"/>
        <v>0.40920096852300247</v>
      </c>
    </row>
    <row r="100" spans="1:53">
      <c r="A100" s="46" t="s">
        <v>64</v>
      </c>
      <c r="B100" s="46" t="s">
        <v>825</v>
      </c>
      <c r="C100" s="63">
        <v>12</v>
      </c>
      <c r="D100" s="77">
        <v>3</v>
      </c>
      <c r="E100" s="62">
        <f t="shared" si="26"/>
        <v>0.75</v>
      </c>
      <c r="G100" s="76">
        <f t="shared" si="27"/>
        <v>96</v>
      </c>
      <c r="H100" s="46" t="s">
        <v>726</v>
      </c>
      <c r="I100" s="63">
        <v>23</v>
      </c>
      <c r="J100" s="77">
        <v>13</v>
      </c>
      <c r="K100" s="62">
        <f t="shared" si="20"/>
        <v>0.43478260869565222</v>
      </c>
      <c r="AE100" s="76">
        <f>AE99+1</f>
        <v>49</v>
      </c>
      <c r="AF100" s="46" t="s">
        <v>610</v>
      </c>
      <c r="AG100" s="63">
        <v>39</v>
      </c>
      <c r="AH100" s="77">
        <v>26</v>
      </c>
      <c r="AI100" s="62">
        <f t="shared" si="23"/>
        <v>0.33333333333333337</v>
      </c>
      <c r="AK100" s="76">
        <f>AK99+1</f>
        <v>49</v>
      </c>
      <c r="AL100" s="46" t="s">
        <v>778</v>
      </c>
      <c r="AM100" s="63">
        <v>19</v>
      </c>
      <c r="AN100" s="77">
        <v>11</v>
      </c>
      <c r="AO100" s="62">
        <f t="shared" si="24"/>
        <v>0.42105263157894735</v>
      </c>
      <c r="AW100" s="76">
        <f>AW99+1</f>
        <v>49</v>
      </c>
      <c r="AX100" s="46" t="s">
        <v>480</v>
      </c>
      <c r="AY100" s="63">
        <v>64</v>
      </c>
      <c r="AZ100" s="77">
        <v>38</v>
      </c>
      <c r="BA100" s="62">
        <f t="shared" si="25"/>
        <v>0.40625</v>
      </c>
    </row>
    <row r="101" spans="1:53">
      <c r="A101" s="46" t="s">
        <v>52</v>
      </c>
      <c r="B101" s="46" t="s">
        <v>157</v>
      </c>
      <c r="C101" s="63">
        <v>360</v>
      </c>
      <c r="D101" s="77">
        <v>191</v>
      </c>
      <c r="E101" s="62">
        <f t="shared" si="26"/>
        <v>0.46944444444444444</v>
      </c>
      <c r="G101" s="76">
        <f t="shared" si="27"/>
        <v>97</v>
      </c>
      <c r="H101" s="46" t="s">
        <v>406</v>
      </c>
      <c r="I101" s="63">
        <v>83</v>
      </c>
      <c r="J101" s="77">
        <v>47</v>
      </c>
      <c r="K101" s="62">
        <f t="shared" ref="K101:K132" si="30">1-(J101/I101)</f>
        <v>0.4337349397590361</v>
      </c>
      <c r="AE101" s="76">
        <v>49</v>
      </c>
      <c r="AF101" s="46" t="s">
        <v>553</v>
      </c>
      <c r="AG101" s="63">
        <v>49</v>
      </c>
      <c r="AH101" s="77">
        <v>33</v>
      </c>
      <c r="AI101" s="62">
        <f t="shared" ref="AI101:AI119" si="31">1-(AH101/AG101)</f>
        <v>0.32653061224489799</v>
      </c>
      <c r="AK101" s="76">
        <v>49</v>
      </c>
      <c r="AL101" s="46" t="s">
        <v>221</v>
      </c>
      <c r="AM101" s="63">
        <v>221</v>
      </c>
      <c r="AN101" s="77">
        <v>128</v>
      </c>
      <c r="AO101" s="62">
        <f t="shared" ref="AO101:AO132" si="32">1-(AN101/AM101)</f>
        <v>0.420814479638009</v>
      </c>
      <c r="AW101" s="76">
        <v>49</v>
      </c>
      <c r="AX101" s="46" t="s">
        <v>456</v>
      </c>
      <c r="AY101" s="63">
        <v>69</v>
      </c>
      <c r="AZ101" s="77">
        <v>41</v>
      </c>
      <c r="BA101" s="62">
        <f t="shared" ref="BA101:BA132" si="33">1-(AZ101/AY101)</f>
        <v>0.40579710144927539</v>
      </c>
    </row>
    <row r="102" spans="1:53">
      <c r="A102" s="46" t="s">
        <v>72</v>
      </c>
      <c r="B102" s="46" t="s">
        <v>270</v>
      </c>
      <c r="C102" s="63">
        <v>165</v>
      </c>
      <c r="D102" s="77">
        <v>97</v>
      </c>
      <c r="E102" s="62">
        <f t="shared" si="26"/>
        <v>0.41212121212121211</v>
      </c>
      <c r="G102" s="76">
        <f t="shared" si="27"/>
        <v>98</v>
      </c>
      <c r="H102" s="46" t="s">
        <v>255</v>
      </c>
      <c r="I102" s="63">
        <v>184</v>
      </c>
      <c r="J102" s="77">
        <v>105</v>
      </c>
      <c r="K102" s="62">
        <f t="shared" si="30"/>
        <v>0.42934782608695654</v>
      </c>
      <c r="AE102" s="76">
        <f>AE101+1</f>
        <v>50</v>
      </c>
      <c r="AF102" s="46" t="s">
        <v>683</v>
      </c>
      <c r="AG102" s="63">
        <v>28</v>
      </c>
      <c r="AH102" s="77">
        <v>19</v>
      </c>
      <c r="AI102" s="62">
        <f t="shared" si="31"/>
        <v>0.3214285714285714</v>
      </c>
      <c r="AK102" s="76">
        <f>AK101+1</f>
        <v>50</v>
      </c>
      <c r="AL102" s="46" t="s">
        <v>660</v>
      </c>
      <c r="AM102" s="63">
        <v>31</v>
      </c>
      <c r="AN102" s="77">
        <v>18</v>
      </c>
      <c r="AO102" s="62">
        <f t="shared" si="32"/>
        <v>0.41935483870967738</v>
      </c>
      <c r="AW102" s="76">
        <f>AW101+1</f>
        <v>50</v>
      </c>
      <c r="AX102" s="46" t="s">
        <v>422</v>
      </c>
      <c r="AY102" s="63">
        <v>77</v>
      </c>
      <c r="AZ102" s="77">
        <v>46</v>
      </c>
      <c r="BA102" s="62">
        <f t="shared" si="33"/>
        <v>0.40259740259740262</v>
      </c>
    </row>
    <row r="103" spans="1:53">
      <c r="A103" s="46" t="s">
        <v>52</v>
      </c>
      <c r="B103" s="46" t="s">
        <v>586</v>
      </c>
      <c r="C103" s="63">
        <v>42</v>
      </c>
      <c r="D103" s="77">
        <v>25</v>
      </c>
      <c r="E103" s="62">
        <f t="shared" si="26"/>
        <v>0.40476190476190477</v>
      </c>
      <c r="G103" s="76">
        <f t="shared" si="27"/>
        <v>99</v>
      </c>
      <c r="H103" s="46" t="s">
        <v>814</v>
      </c>
      <c r="I103" s="63">
        <v>14</v>
      </c>
      <c r="J103" s="77">
        <v>8</v>
      </c>
      <c r="K103" s="62">
        <f t="shared" si="30"/>
        <v>0.4285714285714286</v>
      </c>
      <c r="AE103" s="76">
        <v>50</v>
      </c>
      <c r="AF103" s="46" t="s">
        <v>774</v>
      </c>
      <c r="AG103" s="63">
        <v>19</v>
      </c>
      <c r="AH103" s="77">
        <v>13</v>
      </c>
      <c r="AI103" s="62">
        <f t="shared" si="31"/>
        <v>0.31578947368421051</v>
      </c>
      <c r="AK103" s="76">
        <v>50</v>
      </c>
      <c r="AL103" s="46" t="s">
        <v>336</v>
      </c>
      <c r="AM103" s="63">
        <v>118</v>
      </c>
      <c r="AN103" s="77">
        <v>69</v>
      </c>
      <c r="AO103" s="62">
        <f t="shared" si="32"/>
        <v>0.4152542372881356</v>
      </c>
      <c r="AW103" s="76">
        <v>50</v>
      </c>
      <c r="AX103" s="46" t="s">
        <v>570</v>
      </c>
      <c r="AY103" s="63">
        <v>45</v>
      </c>
      <c r="AZ103" s="77">
        <v>27</v>
      </c>
      <c r="BA103" s="62">
        <f t="shared" si="33"/>
        <v>0.4</v>
      </c>
    </row>
    <row r="104" spans="1:53">
      <c r="A104" s="46" t="s">
        <v>64</v>
      </c>
      <c r="B104" s="46" t="s">
        <v>842</v>
      </c>
      <c r="C104" s="63">
        <v>11</v>
      </c>
      <c r="D104" s="77">
        <v>13</v>
      </c>
      <c r="E104" s="62">
        <f t="shared" si="26"/>
        <v>-0.18181818181818188</v>
      </c>
      <c r="G104" s="76">
        <f t="shared" si="27"/>
        <v>100</v>
      </c>
      <c r="H104" s="46" t="s">
        <v>225</v>
      </c>
      <c r="I104" s="63">
        <v>213</v>
      </c>
      <c r="J104" s="77">
        <v>123</v>
      </c>
      <c r="K104" s="62">
        <f t="shared" si="30"/>
        <v>0.42253521126760563</v>
      </c>
      <c r="AE104" s="76">
        <f>AE103+1</f>
        <v>51</v>
      </c>
      <c r="AF104" s="46" t="s">
        <v>655</v>
      </c>
      <c r="AG104" s="63">
        <v>32</v>
      </c>
      <c r="AH104" s="77">
        <v>22</v>
      </c>
      <c r="AI104" s="62">
        <f t="shared" si="31"/>
        <v>0.3125</v>
      </c>
      <c r="AK104" s="76">
        <f>AK103+1</f>
        <v>51</v>
      </c>
      <c r="AL104" s="46" t="s">
        <v>394</v>
      </c>
      <c r="AM104" s="63">
        <v>87</v>
      </c>
      <c r="AN104" s="77">
        <v>51</v>
      </c>
      <c r="AO104" s="62">
        <f t="shared" si="32"/>
        <v>0.41379310344827591</v>
      </c>
      <c r="AW104" s="76">
        <f>AW103+1</f>
        <v>51</v>
      </c>
      <c r="AX104" s="46" t="s">
        <v>195</v>
      </c>
      <c r="AY104" s="63">
        <v>265</v>
      </c>
      <c r="AZ104" s="77">
        <v>159</v>
      </c>
      <c r="BA104" s="62">
        <f t="shared" si="33"/>
        <v>0.4</v>
      </c>
    </row>
    <row r="105" spans="1:53">
      <c r="A105" s="46" t="s">
        <v>79</v>
      </c>
      <c r="B105" s="46" t="s">
        <v>204</v>
      </c>
      <c r="C105" s="63">
        <v>255</v>
      </c>
      <c r="D105" s="77">
        <v>133</v>
      </c>
      <c r="E105" s="62">
        <f t="shared" si="26"/>
        <v>0.47843137254901957</v>
      </c>
      <c r="G105" s="76">
        <f t="shared" si="27"/>
        <v>101</v>
      </c>
      <c r="H105" s="46" t="s">
        <v>163</v>
      </c>
      <c r="I105" s="63">
        <v>349</v>
      </c>
      <c r="J105" s="77">
        <v>203</v>
      </c>
      <c r="K105" s="62">
        <f t="shared" si="30"/>
        <v>0.41833810888252154</v>
      </c>
      <c r="AE105" s="76">
        <v>51</v>
      </c>
      <c r="AF105" s="46" t="s">
        <v>538</v>
      </c>
      <c r="AG105" s="63">
        <v>52</v>
      </c>
      <c r="AH105" s="77">
        <v>36</v>
      </c>
      <c r="AI105" s="62">
        <f t="shared" si="31"/>
        <v>0.30769230769230771</v>
      </c>
      <c r="AK105" s="76">
        <v>51</v>
      </c>
      <c r="AL105" s="46" t="s">
        <v>432</v>
      </c>
      <c r="AM105" s="63">
        <v>75</v>
      </c>
      <c r="AN105" s="77">
        <v>44</v>
      </c>
      <c r="AO105" s="62">
        <f t="shared" si="32"/>
        <v>0.41333333333333333</v>
      </c>
      <c r="AW105" s="76">
        <v>51</v>
      </c>
      <c r="AX105" s="46" t="s">
        <v>811</v>
      </c>
      <c r="AY105" s="63">
        <v>15</v>
      </c>
      <c r="AZ105" s="77">
        <v>9</v>
      </c>
      <c r="BA105" s="62">
        <f t="shared" si="33"/>
        <v>0.4</v>
      </c>
    </row>
    <row r="106" spans="1:53" ht="14.25" customHeight="1">
      <c r="A106" s="46" t="s">
        <v>61</v>
      </c>
      <c r="B106" s="46" t="s">
        <v>244</v>
      </c>
      <c r="C106" s="63">
        <v>189</v>
      </c>
      <c r="D106" s="77">
        <v>52</v>
      </c>
      <c r="E106" s="62">
        <f t="shared" si="26"/>
        <v>0.72486772486772488</v>
      </c>
      <c r="G106" s="76">
        <f t="shared" si="27"/>
        <v>102</v>
      </c>
      <c r="H106" s="46" t="s">
        <v>690</v>
      </c>
      <c r="I106" s="63">
        <v>27</v>
      </c>
      <c r="J106" s="77">
        <v>16</v>
      </c>
      <c r="K106" s="62">
        <f t="shared" si="30"/>
        <v>0.40740740740740744</v>
      </c>
      <c r="AE106" s="76">
        <f>AE105+1</f>
        <v>52</v>
      </c>
      <c r="AF106" s="46" t="s">
        <v>517</v>
      </c>
      <c r="AG106" s="63">
        <v>56</v>
      </c>
      <c r="AH106" s="77">
        <v>40</v>
      </c>
      <c r="AI106" s="62">
        <f t="shared" si="31"/>
        <v>0.2857142857142857</v>
      </c>
      <c r="AK106" s="76">
        <f>AK105+1</f>
        <v>52</v>
      </c>
      <c r="AL106" s="46" t="s">
        <v>270</v>
      </c>
      <c r="AM106" s="63">
        <v>165</v>
      </c>
      <c r="AN106" s="77">
        <v>97</v>
      </c>
      <c r="AO106" s="62">
        <f t="shared" si="32"/>
        <v>0.41212121212121211</v>
      </c>
      <c r="AW106" s="76">
        <f>AW105+1</f>
        <v>52</v>
      </c>
      <c r="AX106" s="46" t="s">
        <v>760</v>
      </c>
      <c r="AY106" s="63">
        <v>20</v>
      </c>
      <c r="AZ106" s="77">
        <v>12</v>
      </c>
      <c r="BA106" s="62">
        <f t="shared" si="33"/>
        <v>0.4</v>
      </c>
    </row>
    <row r="107" spans="1:53" ht="14.25" customHeight="1">
      <c r="A107" s="46" t="s">
        <v>79</v>
      </c>
      <c r="B107" s="46" t="s">
        <v>624</v>
      </c>
      <c r="C107" s="63">
        <v>35</v>
      </c>
      <c r="D107" s="77">
        <v>21</v>
      </c>
      <c r="E107" s="62">
        <f t="shared" si="26"/>
        <v>0.4</v>
      </c>
      <c r="G107" s="76">
        <f t="shared" si="27"/>
        <v>103</v>
      </c>
      <c r="H107" s="46" t="s">
        <v>586</v>
      </c>
      <c r="I107" s="63">
        <v>42</v>
      </c>
      <c r="J107" s="77">
        <v>25</v>
      </c>
      <c r="K107" s="62">
        <f t="shared" si="30"/>
        <v>0.40476190476190477</v>
      </c>
      <c r="AE107" s="76">
        <v>52</v>
      </c>
      <c r="AF107" s="46" t="s">
        <v>311</v>
      </c>
      <c r="AG107" s="63">
        <v>133</v>
      </c>
      <c r="AH107" s="77">
        <v>96</v>
      </c>
      <c r="AI107" s="62">
        <f t="shared" si="31"/>
        <v>0.27819548872180455</v>
      </c>
      <c r="AK107" s="76">
        <v>52</v>
      </c>
      <c r="AL107" s="46" t="s">
        <v>790</v>
      </c>
      <c r="AM107" s="63">
        <v>17</v>
      </c>
      <c r="AN107" s="77">
        <v>10</v>
      </c>
      <c r="AO107" s="62">
        <f t="shared" si="32"/>
        <v>0.41176470588235292</v>
      </c>
      <c r="AW107" s="76">
        <v>52</v>
      </c>
      <c r="AX107" s="46" t="s">
        <v>650</v>
      </c>
      <c r="AY107" s="63">
        <v>33</v>
      </c>
      <c r="AZ107" s="77">
        <v>20</v>
      </c>
      <c r="BA107" s="62">
        <f t="shared" si="33"/>
        <v>0.39393939393939392</v>
      </c>
    </row>
    <row r="108" spans="1:53">
      <c r="A108" s="46" t="s">
        <v>72</v>
      </c>
      <c r="B108" s="46" t="s">
        <v>477</v>
      </c>
      <c r="C108" s="63">
        <v>64</v>
      </c>
      <c r="D108" s="77">
        <v>41</v>
      </c>
      <c r="E108" s="62">
        <f t="shared" si="26"/>
        <v>0.359375</v>
      </c>
      <c r="G108" s="76">
        <f t="shared" si="27"/>
        <v>104</v>
      </c>
      <c r="H108" s="46" t="s">
        <v>436</v>
      </c>
      <c r="I108" s="63">
        <v>73</v>
      </c>
      <c r="J108" s="77">
        <v>44</v>
      </c>
      <c r="K108" s="62">
        <f t="shared" si="30"/>
        <v>0.39726027397260277</v>
      </c>
      <c r="AE108" s="76">
        <f>AE107+1</f>
        <v>53</v>
      </c>
      <c r="AF108" s="46" t="s">
        <v>847</v>
      </c>
      <c r="AG108" s="63">
        <v>11</v>
      </c>
      <c r="AH108" s="77">
        <v>8</v>
      </c>
      <c r="AI108" s="62">
        <f t="shared" si="31"/>
        <v>0.27272727272727271</v>
      </c>
      <c r="AK108" s="76">
        <f>AK107+1</f>
        <v>53</v>
      </c>
      <c r="AL108" s="46" t="s">
        <v>733</v>
      </c>
      <c r="AM108" s="63">
        <v>22</v>
      </c>
      <c r="AN108" s="77">
        <v>13</v>
      </c>
      <c r="AO108" s="62">
        <f t="shared" si="32"/>
        <v>0.40909090909090906</v>
      </c>
      <c r="AW108" s="76">
        <f>AW107+1</f>
        <v>53</v>
      </c>
      <c r="AX108" s="46" t="s">
        <v>339</v>
      </c>
      <c r="AY108" s="63">
        <v>117</v>
      </c>
      <c r="AZ108" s="77">
        <v>71</v>
      </c>
      <c r="BA108" s="62">
        <f t="shared" si="33"/>
        <v>0.39316239316239321</v>
      </c>
    </row>
    <row r="109" spans="1:53">
      <c r="A109" s="46" t="s">
        <v>52</v>
      </c>
      <c r="B109" s="46" t="s">
        <v>466</v>
      </c>
      <c r="C109" s="63">
        <v>66</v>
      </c>
      <c r="D109" s="77">
        <v>27</v>
      </c>
      <c r="E109" s="62">
        <f t="shared" si="26"/>
        <v>0.59090909090909083</v>
      </c>
      <c r="G109" s="76">
        <f t="shared" si="27"/>
        <v>105</v>
      </c>
      <c r="H109" s="46" t="s">
        <v>266</v>
      </c>
      <c r="I109" s="63">
        <v>168</v>
      </c>
      <c r="J109" s="77">
        <v>102</v>
      </c>
      <c r="K109" s="62">
        <f t="shared" si="30"/>
        <v>0.3928571428571429</v>
      </c>
      <c r="AE109" s="76">
        <v>53</v>
      </c>
      <c r="AF109" s="46" t="s">
        <v>637</v>
      </c>
      <c r="AG109" s="63">
        <v>34</v>
      </c>
      <c r="AH109" s="77">
        <v>25</v>
      </c>
      <c r="AI109" s="62">
        <f t="shared" si="31"/>
        <v>0.26470588235294112</v>
      </c>
      <c r="AK109" s="76">
        <v>53</v>
      </c>
      <c r="AL109" s="46" t="s">
        <v>166</v>
      </c>
      <c r="AM109" s="63">
        <v>341</v>
      </c>
      <c r="AN109" s="77">
        <v>202</v>
      </c>
      <c r="AO109" s="62">
        <f t="shared" si="32"/>
        <v>0.40762463343108502</v>
      </c>
      <c r="AW109" s="76">
        <v>53</v>
      </c>
      <c r="AX109" s="46" t="s">
        <v>581</v>
      </c>
      <c r="AY109" s="63">
        <v>44</v>
      </c>
      <c r="AZ109" s="77">
        <v>27</v>
      </c>
      <c r="BA109" s="62">
        <f t="shared" si="33"/>
        <v>0.38636363636363635</v>
      </c>
    </row>
    <row r="110" spans="1:53">
      <c r="A110" s="46" t="s">
        <v>72</v>
      </c>
      <c r="B110" s="46" t="s">
        <v>294</v>
      </c>
      <c r="C110" s="63">
        <v>143</v>
      </c>
      <c r="D110" s="77">
        <v>90</v>
      </c>
      <c r="E110" s="62">
        <f t="shared" si="26"/>
        <v>0.37062937062937062</v>
      </c>
      <c r="G110" s="76">
        <f t="shared" si="27"/>
        <v>106</v>
      </c>
      <c r="H110" s="46" t="s">
        <v>567</v>
      </c>
      <c r="I110" s="63">
        <v>46</v>
      </c>
      <c r="J110" s="77">
        <v>28</v>
      </c>
      <c r="K110" s="62">
        <f t="shared" si="30"/>
        <v>0.39130434782608692</v>
      </c>
      <c r="AE110" s="76">
        <f>AE109+1</f>
        <v>54</v>
      </c>
      <c r="AF110" s="46" t="s">
        <v>904</v>
      </c>
      <c r="AG110" s="63">
        <v>4</v>
      </c>
      <c r="AH110" s="77">
        <v>3</v>
      </c>
      <c r="AI110" s="62">
        <f t="shared" si="31"/>
        <v>0.25</v>
      </c>
      <c r="AK110" s="76">
        <f>AK109+1</f>
        <v>54</v>
      </c>
      <c r="AL110" s="46" t="s">
        <v>383</v>
      </c>
      <c r="AM110" s="63">
        <v>91</v>
      </c>
      <c r="AN110" s="77">
        <v>54</v>
      </c>
      <c r="AO110" s="62">
        <f t="shared" si="32"/>
        <v>0.40659340659340659</v>
      </c>
      <c r="AW110" s="76">
        <f>AW109+1</f>
        <v>54</v>
      </c>
      <c r="AX110" s="46" t="s">
        <v>501</v>
      </c>
      <c r="AY110" s="63">
        <v>60</v>
      </c>
      <c r="AZ110" s="77">
        <v>37</v>
      </c>
      <c r="BA110" s="62">
        <f t="shared" si="33"/>
        <v>0.3833333333333333</v>
      </c>
    </row>
    <row r="111" spans="1:53">
      <c r="A111" s="46" t="s">
        <v>1452</v>
      </c>
      <c r="B111" s="46" t="s">
        <v>601</v>
      </c>
      <c r="C111" s="63">
        <v>40</v>
      </c>
      <c r="D111" s="77">
        <v>19</v>
      </c>
      <c r="E111" s="62">
        <f t="shared" si="26"/>
        <v>0.52500000000000002</v>
      </c>
      <c r="G111" s="76">
        <f t="shared" si="27"/>
        <v>107</v>
      </c>
      <c r="H111" s="46" t="s">
        <v>136</v>
      </c>
      <c r="I111" s="63">
        <v>473</v>
      </c>
      <c r="J111" s="77">
        <v>289</v>
      </c>
      <c r="K111" s="62">
        <f t="shared" si="30"/>
        <v>0.38900634249471455</v>
      </c>
      <c r="AE111" s="76">
        <v>54</v>
      </c>
      <c r="AF111" s="46" t="s">
        <v>437</v>
      </c>
      <c r="AG111" s="63">
        <v>73</v>
      </c>
      <c r="AH111" s="77">
        <v>57</v>
      </c>
      <c r="AI111" s="62">
        <f t="shared" si="31"/>
        <v>0.21917808219178081</v>
      </c>
      <c r="AK111" s="76">
        <v>54</v>
      </c>
      <c r="AL111" s="46" t="s">
        <v>561</v>
      </c>
      <c r="AM111" s="63">
        <v>47</v>
      </c>
      <c r="AN111" s="77">
        <v>28</v>
      </c>
      <c r="AO111" s="62">
        <f t="shared" si="32"/>
        <v>0.4042553191489362</v>
      </c>
      <c r="AW111" s="76">
        <v>54</v>
      </c>
      <c r="AX111" s="46" t="s">
        <v>634</v>
      </c>
      <c r="AY111" s="63">
        <v>34</v>
      </c>
      <c r="AZ111" s="77">
        <v>21</v>
      </c>
      <c r="BA111" s="62">
        <f t="shared" si="33"/>
        <v>0.38235294117647056</v>
      </c>
    </row>
    <row r="112" spans="1:53">
      <c r="A112" s="46" t="s">
        <v>56</v>
      </c>
      <c r="B112" s="46" t="s">
        <v>763</v>
      </c>
      <c r="C112" s="63">
        <v>19</v>
      </c>
      <c r="D112" s="77">
        <v>9</v>
      </c>
      <c r="E112" s="62">
        <f t="shared" si="26"/>
        <v>0.52631578947368429</v>
      </c>
      <c r="G112" s="76">
        <f t="shared" si="27"/>
        <v>108</v>
      </c>
      <c r="H112" s="46" t="s">
        <v>513</v>
      </c>
      <c r="I112" s="63">
        <v>57</v>
      </c>
      <c r="J112" s="77">
        <v>35</v>
      </c>
      <c r="K112" s="62">
        <f t="shared" si="30"/>
        <v>0.38596491228070173</v>
      </c>
      <c r="AE112" s="76">
        <f>AE111+1</f>
        <v>55</v>
      </c>
      <c r="AF112" s="46" t="s">
        <v>723</v>
      </c>
      <c r="AG112" s="63">
        <v>24</v>
      </c>
      <c r="AH112" s="77">
        <v>19</v>
      </c>
      <c r="AI112" s="62">
        <f t="shared" si="31"/>
        <v>0.20833333333333337</v>
      </c>
      <c r="AK112" s="76">
        <f>AK111+1</f>
        <v>55</v>
      </c>
      <c r="AL112" s="46" t="s">
        <v>280</v>
      </c>
      <c r="AM112" s="63">
        <v>156</v>
      </c>
      <c r="AN112" s="77">
        <v>93</v>
      </c>
      <c r="AO112" s="62">
        <f t="shared" si="32"/>
        <v>0.40384615384615385</v>
      </c>
      <c r="AW112" s="76">
        <f>AW111+1</f>
        <v>55</v>
      </c>
      <c r="AX112" s="46" t="s">
        <v>159</v>
      </c>
      <c r="AY112" s="63">
        <v>358</v>
      </c>
      <c r="AZ112" s="77">
        <v>222</v>
      </c>
      <c r="BA112" s="62">
        <f t="shared" si="33"/>
        <v>0.37988826815642462</v>
      </c>
    </row>
    <row r="113" spans="1:53">
      <c r="A113" s="46" t="s">
        <v>52</v>
      </c>
      <c r="B113" s="46" t="s">
        <v>363</v>
      </c>
      <c r="C113" s="63">
        <v>104</v>
      </c>
      <c r="D113" s="77">
        <v>42</v>
      </c>
      <c r="E113" s="62">
        <f t="shared" si="26"/>
        <v>0.59615384615384615</v>
      </c>
      <c r="G113" s="76">
        <f t="shared" si="27"/>
        <v>109</v>
      </c>
      <c r="H113" s="46" t="s">
        <v>633</v>
      </c>
      <c r="I113" s="63">
        <v>34</v>
      </c>
      <c r="J113" s="77">
        <v>21</v>
      </c>
      <c r="K113" s="62">
        <f t="shared" si="30"/>
        <v>0.38235294117647056</v>
      </c>
      <c r="AE113" s="76">
        <v>55</v>
      </c>
      <c r="AF113" s="46" t="s">
        <v>822</v>
      </c>
      <c r="AG113" s="63">
        <v>13</v>
      </c>
      <c r="AH113" s="77">
        <v>11</v>
      </c>
      <c r="AI113" s="62">
        <f t="shared" si="31"/>
        <v>0.15384615384615385</v>
      </c>
      <c r="AK113" s="76">
        <v>55</v>
      </c>
      <c r="AL113" s="46" t="s">
        <v>500</v>
      </c>
      <c r="AM113" s="63">
        <v>60</v>
      </c>
      <c r="AN113" s="77">
        <v>36</v>
      </c>
      <c r="AO113" s="62">
        <f t="shared" si="32"/>
        <v>0.4</v>
      </c>
      <c r="AW113" s="76">
        <v>55</v>
      </c>
      <c r="AX113" s="46" t="s">
        <v>498</v>
      </c>
      <c r="AY113" s="63">
        <v>61</v>
      </c>
      <c r="AZ113" s="77">
        <v>38</v>
      </c>
      <c r="BA113" s="62">
        <f t="shared" si="33"/>
        <v>0.37704918032786883</v>
      </c>
    </row>
    <row r="114" spans="1:53">
      <c r="A114" s="46" t="s">
        <v>52</v>
      </c>
      <c r="B114" s="46" t="s">
        <v>124</v>
      </c>
      <c r="C114" s="63">
        <v>587</v>
      </c>
      <c r="D114" s="77">
        <v>318</v>
      </c>
      <c r="E114" s="62">
        <f t="shared" si="26"/>
        <v>0.45826235093696766</v>
      </c>
      <c r="G114" s="76">
        <f t="shared" si="27"/>
        <v>110</v>
      </c>
      <c r="H114" s="46" t="s">
        <v>643</v>
      </c>
      <c r="I114" s="63">
        <v>34</v>
      </c>
      <c r="J114" s="77">
        <v>21</v>
      </c>
      <c r="K114" s="62">
        <f t="shared" si="30"/>
        <v>0.38235294117647056</v>
      </c>
      <c r="AE114" s="76">
        <f>AE113+1</f>
        <v>56</v>
      </c>
      <c r="AF114" s="46" t="s">
        <v>544</v>
      </c>
      <c r="AG114" s="63">
        <v>51</v>
      </c>
      <c r="AH114" s="77">
        <v>44</v>
      </c>
      <c r="AI114" s="62">
        <f t="shared" si="31"/>
        <v>0.13725490196078427</v>
      </c>
      <c r="AK114" s="76">
        <f>AK113+1</f>
        <v>56</v>
      </c>
      <c r="AL114" s="46" t="s">
        <v>812</v>
      </c>
      <c r="AM114" s="63">
        <v>15</v>
      </c>
      <c r="AN114" s="77">
        <v>9</v>
      </c>
      <c r="AO114" s="62">
        <f t="shared" si="32"/>
        <v>0.4</v>
      </c>
      <c r="AW114" s="76">
        <f>AW113+1</f>
        <v>56</v>
      </c>
      <c r="AX114" s="46" t="s">
        <v>304</v>
      </c>
      <c r="AY114" s="63">
        <v>136</v>
      </c>
      <c r="AZ114" s="77">
        <v>85</v>
      </c>
      <c r="BA114" s="62">
        <f t="shared" si="33"/>
        <v>0.375</v>
      </c>
    </row>
    <row r="115" spans="1:53">
      <c r="A115" s="46" t="s">
        <v>58</v>
      </c>
      <c r="B115" s="46" t="s">
        <v>702</v>
      </c>
      <c r="C115" s="63">
        <v>26</v>
      </c>
      <c r="D115" s="77">
        <v>9</v>
      </c>
      <c r="E115" s="62">
        <f t="shared" si="26"/>
        <v>0.65384615384615385</v>
      </c>
      <c r="G115" s="76">
        <f t="shared" si="27"/>
        <v>111</v>
      </c>
      <c r="H115" s="46" t="s">
        <v>284</v>
      </c>
      <c r="I115" s="63">
        <v>152</v>
      </c>
      <c r="J115" s="77">
        <v>95</v>
      </c>
      <c r="K115" s="62">
        <f t="shared" si="30"/>
        <v>0.375</v>
      </c>
      <c r="AE115" s="76">
        <v>56</v>
      </c>
      <c r="AF115" s="46" t="s">
        <v>761</v>
      </c>
      <c r="AG115" s="63">
        <v>20</v>
      </c>
      <c r="AH115" s="77">
        <v>19</v>
      </c>
      <c r="AI115" s="62">
        <f t="shared" si="31"/>
        <v>5.0000000000000044E-2</v>
      </c>
      <c r="AK115" s="76">
        <v>56</v>
      </c>
      <c r="AL115" s="46" t="s">
        <v>864</v>
      </c>
      <c r="AM115" s="63">
        <v>10</v>
      </c>
      <c r="AN115" s="77">
        <v>6</v>
      </c>
      <c r="AO115" s="62">
        <f t="shared" si="32"/>
        <v>0.4</v>
      </c>
      <c r="AW115" s="76">
        <v>56</v>
      </c>
      <c r="AX115" s="46" t="s">
        <v>374</v>
      </c>
      <c r="AY115" s="63">
        <v>96</v>
      </c>
      <c r="AZ115" s="77">
        <v>60</v>
      </c>
      <c r="BA115" s="62">
        <f t="shared" si="33"/>
        <v>0.375</v>
      </c>
    </row>
    <row r="116" spans="1:53">
      <c r="A116" s="46" t="s">
        <v>58</v>
      </c>
      <c r="B116" s="46" t="s">
        <v>779</v>
      </c>
      <c r="C116" s="63">
        <v>18</v>
      </c>
      <c r="D116" s="77">
        <v>10</v>
      </c>
      <c r="E116" s="62">
        <f t="shared" si="26"/>
        <v>0.44444444444444442</v>
      </c>
      <c r="G116" s="76">
        <f t="shared" si="27"/>
        <v>112</v>
      </c>
      <c r="H116" s="46" t="s">
        <v>268</v>
      </c>
      <c r="I116" s="63">
        <v>166</v>
      </c>
      <c r="J116" s="77">
        <v>104</v>
      </c>
      <c r="K116" s="62">
        <f t="shared" si="30"/>
        <v>0.37349397590361444</v>
      </c>
      <c r="AE116" s="76">
        <f>AE115+1</f>
        <v>57</v>
      </c>
      <c r="AF116" s="46" t="s">
        <v>817</v>
      </c>
      <c r="AG116" s="63">
        <v>14</v>
      </c>
      <c r="AH116" s="77">
        <v>16</v>
      </c>
      <c r="AI116" s="62">
        <f t="shared" si="31"/>
        <v>-0.14285714285714279</v>
      </c>
      <c r="AK116" s="76">
        <f>AK115+1</f>
        <v>57</v>
      </c>
      <c r="AL116" s="46" t="s">
        <v>108</v>
      </c>
      <c r="AM116" s="63">
        <v>733</v>
      </c>
      <c r="AN116" s="77">
        <v>440</v>
      </c>
      <c r="AO116" s="62">
        <f t="shared" si="32"/>
        <v>0.39972714870395631</v>
      </c>
      <c r="AW116" s="76">
        <f>AW115+1</f>
        <v>57</v>
      </c>
      <c r="AX116" s="46" t="s">
        <v>656</v>
      </c>
      <c r="AY116" s="63">
        <v>32</v>
      </c>
      <c r="AZ116" s="77">
        <v>20</v>
      </c>
      <c r="BA116" s="62">
        <f t="shared" si="33"/>
        <v>0.375</v>
      </c>
    </row>
    <row r="117" spans="1:53">
      <c r="A117" s="46" t="s">
        <v>72</v>
      </c>
      <c r="B117" s="46" t="s">
        <v>280</v>
      </c>
      <c r="C117" s="63">
        <v>156</v>
      </c>
      <c r="D117" s="77">
        <v>93</v>
      </c>
      <c r="E117" s="62">
        <f t="shared" si="26"/>
        <v>0.40384615384615385</v>
      </c>
      <c r="G117" s="76">
        <f t="shared" si="27"/>
        <v>113</v>
      </c>
      <c r="H117" s="46" t="s">
        <v>491</v>
      </c>
      <c r="I117" s="63">
        <v>62</v>
      </c>
      <c r="J117" s="77">
        <v>39</v>
      </c>
      <c r="K117" s="62">
        <f t="shared" si="30"/>
        <v>0.37096774193548387</v>
      </c>
      <c r="AE117" s="76">
        <v>57</v>
      </c>
      <c r="AF117" s="46" t="s">
        <v>842</v>
      </c>
      <c r="AG117" s="63">
        <v>11</v>
      </c>
      <c r="AH117" s="77">
        <v>13</v>
      </c>
      <c r="AI117" s="62">
        <f t="shared" si="31"/>
        <v>-0.18181818181818188</v>
      </c>
      <c r="AK117" s="76">
        <v>57</v>
      </c>
      <c r="AL117" s="46" t="s">
        <v>161</v>
      </c>
      <c r="AM117" s="63">
        <v>355</v>
      </c>
      <c r="AN117" s="77">
        <v>214</v>
      </c>
      <c r="AO117" s="62">
        <f t="shared" si="32"/>
        <v>0.39718309859154932</v>
      </c>
      <c r="AW117" s="76">
        <v>57</v>
      </c>
      <c r="AX117" s="46" t="s">
        <v>541</v>
      </c>
      <c r="AY117" s="63">
        <v>51</v>
      </c>
      <c r="AZ117" s="77">
        <v>32</v>
      </c>
      <c r="BA117" s="62">
        <f t="shared" si="33"/>
        <v>0.37254901960784315</v>
      </c>
    </row>
    <row r="118" spans="1:53">
      <c r="A118" s="46" t="s">
        <v>72</v>
      </c>
      <c r="B118" s="46" t="s">
        <v>764</v>
      </c>
      <c r="C118" s="63">
        <v>19</v>
      </c>
      <c r="D118" s="77">
        <v>14</v>
      </c>
      <c r="E118" s="62">
        <f t="shared" si="26"/>
        <v>0.26315789473684215</v>
      </c>
      <c r="G118" s="76">
        <f t="shared" si="27"/>
        <v>114</v>
      </c>
      <c r="H118" s="46" t="s">
        <v>321</v>
      </c>
      <c r="I118" s="63">
        <v>126</v>
      </c>
      <c r="J118" s="77">
        <v>80</v>
      </c>
      <c r="K118" s="62">
        <f t="shared" si="30"/>
        <v>0.36507936507936511</v>
      </c>
      <c r="AE118" s="76">
        <f>AE117+1</f>
        <v>58</v>
      </c>
      <c r="AF118" s="46" t="s">
        <v>889</v>
      </c>
      <c r="AG118" s="63">
        <v>6</v>
      </c>
      <c r="AH118" s="77">
        <v>9</v>
      </c>
      <c r="AI118" s="62">
        <f t="shared" si="31"/>
        <v>-0.5</v>
      </c>
      <c r="AK118" s="76">
        <f>AK117+1</f>
        <v>58</v>
      </c>
      <c r="AL118" s="46" t="s">
        <v>508</v>
      </c>
      <c r="AM118" s="63">
        <v>58</v>
      </c>
      <c r="AN118" s="77">
        <v>35</v>
      </c>
      <c r="AO118" s="62">
        <f t="shared" si="32"/>
        <v>0.39655172413793105</v>
      </c>
      <c r="AW118" s="76">
        <f>AW117+1</f>
        <v>58</v>
      </c>
      <c r="AX118" s="46" t="s">
        <v>412</v>
      </c>
      <c r="AY118" s="63">
        <v>81</v>
      </c>
      <c r="AZ118" s="77">
        <v>51</v>
      </c>
      <c r="BA118" s="62">
        <f t="shared" si="33"/>
        <v>0.37037037037037035</v>
      </c>
    </row>
    <row r="119" spans="1:53">
      <c r="A119" s="46" t="s">
        <v>72</v>
      </c>
      <c r="B119" s="46" t="s">
        <v>200</v>
      </c>
      <c r="C119" s="63">
        <v>260</v>
      </c>
      <c r="D119" s="77">
        <v>110</v>
      </c>
      <c r="E119" s="62">
        <f t="shared" si="26"/>
        <v>0.57692307692307687</v>
      </c>
      <c r="G119" s="76">
        <f t="shared" si="27"/>
        <v>115</v>
      </c>
      <c r="H119" s="46" t="s">
        <v>353</v>
      </c>
      <c r="I119" s="63">
        <v>108</v>
      </c>
      <c r="J119" s="77">
        <v>69</v>
      </c>
      <c r="K119" s="62">
        <f t="shared" si="30"/>
        <v>0.36111111111111116</v>
      </c>
      <c r="AE119" s="244" t="s">
        <v>42</v>
      </c>
      <c r="AF119" s="244"/>
      <c r="AG119" s="78">
        <f>SUM(AG5:AG118)</f>
        <v>18335</v>
      </c>
      <c r="AH119" s="78">
        <f>SUM(AH5:AH118)</f>
        <v>8578</v>
      </c>
      <c r="AI119" s="79">
        <f t="shared" si="31"/>
        <v>0.53215162257976545</v>
      </c>
      <c r="AK119" s="76">
        <v>58</v>
      </c>
      <c r="AL119" s="46" t="s">
        <v>398</v>
      </c>
      <c r="AM119" s="63">
        <v>86</v>
      </c>
      <c r="AN119" s="77">
        <v>52</v>
      </c>
      <c r="AO119" s="62">
        <f t="shared" si="32"/>
        <v>0.39534883720930236</v>
      </c>
      <c r="AW119" s="76">
        <v>58</v>
      </c>
      <c r="AX119" s="46" t="s">
        <v>193</v>
      </c>
      <c r="AY119" s="63">
        <v>270</v>
      </c>
      <c r="AZ119" s="77">
        <v>170</v>
      </c>
      <c r="BA119" s="62">
        <f t="shared" si="33"/>
        <v>0.37037037037037035</v>
      </c>
    </row>
    <row r="120" spans="1:53">
      <c r="A120" s="46" t="s">
        <v>72</v>
      </c>
      <c r="B120" s="46" t="s">
        <v>137</v>
      </c>
      <c r="C120" s="63">
        <v>471</v>
      </c>
      <c r="D120" s="77">
        <v>272</v>
      </c>
      <c r="E120" s="62">
        <f t="shared" si="26"/>
        <v>0.42250530785562634</v>
      </c>
      <c r="G120" s="76">
        <f t="shared" si="27"/>
        <v>116</v>
      </c>
      <c r="H120" s="46" t="s">
        <v>592</v>
      </c>
      <c r="I120" s="63">
        <v>42</v>
      </c>
      <c r="J120" s="77">
        <v>27</v>
      </c>
      <c r="K120" s="62">
        <f t="shared" si="30"/>
        <v>0.3571428571428571</v>
      </c>
      <c r="AK120" s="76">
        <f>AK119+1</f>
        <v>59</v>
      </c>
      <c r="AL120" s="46" t="s">
        <v>168</v>
      </c>
      <c r="AM120" s="63">
        <v>329</v>
      </c>
      <c r="AN120" s="77">
        <v>199</v>
      </c>
      <c r="AO120" s="62">
        <f t="shared" si="32"/>
        <v>0.39513677811550152</v>
      </c>
      <c r="AW120" s="76">
        <f>AW119+1</f>
        <v>59</v>
      </c>
      <c r="AX120" s="46" t="s">
        <v>476</v>
      </c>
      <c r="AY120" s="63">
        <v>65</v>
      </c>
      <c r="AZ120" s="77">
        <v>41</v>
      </c>
      <c r="BA120" s="62">
        <f t="shared" si="33"/>
        <v>0.36923076923076925</v>
      </c>
    </row>
    <row r="121" spans="1:53">
      <c r="A121" s="46" t="s">
        <v>72</v>
      </c>
      <c r="B121" s="46" t="s">
        <v>196</v>
      </c>
      <c r="C121" s="63">
        <v>264</v>
      </c>
      <c r="D121" s="77">
        <v>148</v>
      </c>
      <c r="E121" s="62">
        <f t="shared" si="26"/>
        <v>0.43939393939393945</v>
      </c>
      <c r="G121" s="76">
        <f t="shared" si="27"/>
        <v>117</v>
      </c>
      <c r="H121" s="46" t="s">
        <v>782</v>
      </c>
      <c r="I121" s="63">
        <v>18</v>
      </c>
      <c r="J121" s="77">
        <v>12</v>
      </c>
      <c r="K121" s="62">
        <f t="shared" si="30"/>
        <v>0.33333333333333337</v>
      </c>
      <c r="AK121" s="76">
        <v>59</v>
      </c>
      <c r="AL121" s="46" t="s">
        <v>366</v>
      </c>
      <c r="AM121" s="63">
        <v>102</v>
      </c>
      <c r="AN121" s="77">
        <v>62</v>
      </c>
      <c r="AO121" s="62">
        <f t="shared" si="32"/>
        <v>0.39215686274509809</v>
      </c>
      <c r="AW121" s="76">
        <v>59</v>
      </c>
      <c r="AX121" s="46" t="s">
        <v>762</v>
      </c>
      <c r="AY121" s="63">
        <v>19</v>
      </c>
      <c r="AZ121" s="77">
        <v>12</v>
      </c>
      <c r="BA121" s="62">
        <f t="shared" si="33"/>
        <v>0.36842105263157898</v>
      </c>
    </row>
    <row r="122" spans="1:53">
      <c r="A122" s="46" t="s">
        <v>64</v>
      </c>
      <c r="B122" s="46" t="s">
        <v>717</v>
      </c>
      <c r="C122" s="63">
        <v>24</v>
      </c>
      <c r="D122" s="77">
        <v>13</v>
      </c>
      <c r="E122" s="62">
        <f t="shared" si="26"/>
        <v>0.45833333333333337</v>
      </c>
      <c r="G122" s="76">
        <f t="shared" si="27"/>
        <v>118</v>
      </c>
      <c r="H122" s="46" t="s">
        <v>748</v>
      </c>
      <c r="I122" s="63">
        <v>21</v>
      </c>
      <c r="J122" s="77">
        <v>14</v>
      </c>
      <c r="K122" s="62">
        <f t="shared" si="30"/>
        <v>0.33333333333333337</v>
      </c>
      <c r="AK122" s="76">
        <f>AK121+1</f>
        <v>60</v>
      </c>
      <c r="AL122" s="46" t="s">
        <v>236</v>
      </c>
      <c r="AM122" s="63">
        <v>199</v>
      </c>
      <c r="AN122" s="77">
        <v>121</v>
      </c>
      <c r="AO122" s="62">
        <f t="shared" si="32"/>
        <v>0.39195979899497491</v>
      </c>
      <c r="AW122" s="76">
        <f>AW121+1</f>
        <v>60</v>
      </c>
      <c r="AX122" s="46" t="s">
        <v>843</v>
      </c>
      <c r="AY122" s="63">
        <v>11</v>
      </c>
      <c r="AZ122" s="77">
        <v>7</v>
      </c>
      <c r="BA122" s="62">
        <f t="shared" si="33"/>
        <v>0.36363636363636365</v>
      </c>
    </row>
    <row r="123" spans="1:53">
      <c r="A123" s="46" t="s">
        <v>72</v>
      </c>
      <c r="B123" s="46" t="s">
        <v>239</v>
      </c>
      <c r="C123" s="63">
        <v>198</v>
      </c>
      <c r="D123" s="77">
        <v>95</v>
      </c>
      <c r="E123" s="62">
        <f t="shared" si="26"/>
        <v>0.52020202020202022</v>
      </c>
      <c r="G123" s="76">
        <f t="shared" si="27"/>
        <v>119</v>
      </c>
      <c r="H123" s="46" t="s">
        <v>582</v>
      </c>
      <c r="I123" s="63">
        <v>43</v>
      </c>
      <c r="J123" s="77">
        <v>29</v>
      </c>
      <c r="K123" s="62">
        <f t="shared" si="30"/>
        <v>0.32558139534883723</v>
      </c>
      <c r="AK123" s="76">
        <v>60</v>
      </c>
      <c r="AL123" s="46" t="s">
        <v>600</v>
      </c>
      <c r="AM123" s="63">
        <v>41</v>
      </c>
      <c r="AN123" s="77">
        <v>25</v>
      </c>
      <c r="AO123" s="62">
        <f t="shared" si="32"/>
        <v>0.3902439024390244</v>
      </c>
      <c r="AW123" s="76">
        <v>60</v>
      </c>
      <c r="AX123" s="46" t="s">
        <v>275</v>
      </c>
      <c r="AY123" s="63">
        <v>161</v>
      </c>
      <c r="AZ123" s="77">
        <v>103</v>
      </c>
      <c r="BA123" s="62">
        <f t="shared" si="33"/>
        <v>0.36024844720496896</v>
      </c>
    </row>
    <row r="124" spans="1:53">
      <c r="A124" s="46" t="s">
        <v>72</v>
      </c>
      <c r="B124" s="46" t="s">
        <v>259</v>
      </c>
      <c r="C124" s="63">
        <v>175</v>
      </c>
      <c r="D124" s="77">
        <v>77</v>
      </c>
      <c r="E124" s="62">
        <f t="shared" si="26"/>
        <v>0.56000000000000005</v>
      </c>
      <c r="G124" s="76">
        <f t="shared" si="27"/>
        <v>120</v>
      </c>
      <c r="H124" s="46" t="s">
        <v>603</v>
      </c>
      <c r="I124" s="63">
        <v>40</v>
      </c>
      <c r="J124" s="77">
        <v>27</v>
      </c>
      <c r="K124" s="62">
        <f t="shared" si="30"/>
        <v>0.32499999999999996</v>
      </c>
      <c r="AK124" s="76">
        <f>AK123+1</f>
        <v>61</v>
      </c>
      <c r="AL124" s="46" t="s">
        <v>463</v>
      </c>
      <c r="AM124" s="63">
        <v>67</v>
      </c>
      <c r="AN124" s="77">
        <v>41</v>
      </c>
      <c r="AO124" s="62">
        <f t="shared" si="32"/>
        <v>0.38805970149253732</v>
      </c>
      <c r="AW124" s="76">
        <f>AW123+1</f>
        <v>61</v>
      </c>
      <c r="AX124" s="46" t="s">
        <v>688</v>
      </c>
      <c r="AY124" s="63">
        <v>28</v>
      </c>
      <c r="AZ124" s="77">
        <v>18</v>
      </c>
      <c r="BA124" s="62">
        <f t="shared" si="33"/>
        <v>0.3571428571428571</v>
      </c>
    </row>
    <row r="125" spans="1:53">
      <c r="A125" s="46" t="s">
        <v>56</v>
      </c>
      <c r="B125" s="46" t="s">
        <v>179</v>
      </c>
      <c r="C125" s="63">
        <v>297</v>
      </c>
      <c r="D125" s="77">
        <v>215</v>
      </c>
      <c r="E125" s="62">
        <f t="shared" si="26"/>
        <v>0.27609427609427606</v>
      </c>
      <c r="G125" s="76">
        <f t="shared" si="27"/>
        <v>121</v>
      </c>
      <c r="H125" s="46" t="s">
        <v>150</v>
      </c>
      <c r="I125" s="63">
        <v>391</v>
      </c>
      <c r="J125" s="77">
        <v>267</v>
      </c>
      <c r="K125" s="62">
        <f t="shared" si="30"/>
        <v>0.31713554987212278</v>
      </c>
      <c r="AK125" s="76">
        <v>61</v>
      </c>
      <c r="AL125" s="46" t="s">
        <v>142</v>
      </c>
      <c r="AM125" s="63">
        <v>454</v>
      </c>
      <c r="AN125" s="77">
        <v>278</v>
      </c>
      <c r="AO125" s="62">
        <f t="shared" si="32"/>
        <v>0.38766519823788548</v>
      </c>
      <c r="AW125" s="76">
        <v>61</v>
      </c>
      <c r="AX125" s="46" t="s">
        <v>526</v>
      </c>
      <c r="AY125" s="63">
        <v>54</v>
      </c>
      <c r="AZ125" s="77">
        <v>35</v>
      </c>
      <c r="BA125" s="62">
        <f t="shared" si="33"/>
        <v>0.35185185185185186</v>
      </c>
    </row>
    <row r="126" spans="1:53">
      <c r="A126" s="46" t="s">
        <v>61</v>
      </c>
      <c r="B126" s="46" t="s">
        <v>899</v>
      </c>
      <c r="C126" s="63">
        <v>4</v>
      </c>
      <c r="D126" s="77">
        <v>6</v>
      </c>
      <c r="E126" s="62">
        <f t="shared" si="26"/>
        <v>-0.5</v>
      </c>
      <c r="G126" s="76">
        <f t="shared" si="27"/>
        <v>122</v>
      </c>
      <c r="H126" s="46" t="s">
        <v>852</v>
      </c>
      <c r="I126" s="63">
        <v>10</v>
      </c>
      <c r="J126" s="77">
        <v>7</v>
      </c>
      <c r="K126" s="62">
        <f t="shared" si="30"/>
        <v>0.30000000000000004</v>
      </c>
      <c r="AK126" s="76">
        <f>AK125+1</f>
        <v>62</v>
      </c>
      <c r="AL126" s="46" t="s">
        <v>820</v>
      </c>
      <c r="AM126" s="63">
        <v>13</v>
      </c>
      <c r="AN126" s="77">
        <v>8</v>
      </c>
      <c r="AO126" s="62">
        <f t="shared" si="32"/>
        <v>0.38461538461538458</v>
      </c>
      <c r="AW126" s="76">
        <f>AW125+1</f>
        <v>62</v>
      </c>
      <c r="AX126" s="46" t="s">
        <v>174</v>
      </c>
      <c r="AY126" s="63">
        <v>309</v>
      </c>
      <c r="AZ126" s="77">
        <v>201</v>
      </c>
      <c r="BA126" s="62">
        <f t="shared" si="33"/>
        <v>0.34951456310679607</v>
      </c>
    </row>
    <row r="127" spans="1:53">
      <c r="A127" s="46" t="s">
        <v>72</v>
      </c>
      <c r="B127" s="46" t="s">
        <v>119</v>
      </c>
      <c r="C127" s="63">
        <v>629</v>
      </c>
      <c r="D127" s="77">
        <v>344</v>
      </c>
      <c r="E127" s="62">
        <f t="shared" si="26"/>
        <v>0.45310015898251188</v>
      </c>
      <c r="G127" s="76">
        <f t="shared" si="27"/>
        <v>123</v>
      </c>
      <c r="H127" s="46" t="s">
        <v>605</v>
      </c>
      <c r="I127" s="63">
        <v>40</v>
      </c>
      <c r="J127" s="77">
        <v>28</v>
      </c>
      <c r="K127" s="62">
        <f t="shared" si="30"/>
        <v>0.30000000000000004</v>
      </c>
      <c r="AK127" s="76">
        <v>62</v>
      </c>
      <c r="AL127" s="46" t="s">
        <v>306</v>
      </c>
      <c r="AM127" s="63">
        <v>136</v>
      </c>
      <c r="AN127" s="77">
        <v>84</v>
      </c>
      <c r="AO127" s="62">
        <f t="shared" si="32"/>
        <v>0.38235294117647056</v>
      </c>
      <c r="AW127" s="76">
        <v>62</v>
      </c>
      <c r="AX127" s="46" t="s">
        <v>305</v>
      </c>
      <c r="AY127" s="63">
        <v>136</v>
      </c>
      <c r="AZ127" s="77">
        <v>89</v>
      </c>
      <c r="BA127" s="62">
        <f t="shared" si="33"/>
        <v>0.34558823529411764</v>
      </c>
    </row>
    <row r="128" spans="1:53">
      <c r="A128" s="46" t="s">
        <v>72</v>
      </c>
      <c r="B128" s="46" t="s">
        <v>392</v>
      </c>
      <c r="C128" s="63">
        <v>88</v>
      </c>
      <c r="D128" s="77">
        <v>43</v>
      </c>
      <c r="E128" s="62">
        <f t="shared" si="26"/>
        <v>0.51136363636363635</v>
      </c>
      <c r="G128" s="76">
        <f t="shared" si="27"/>
        <v>124</v>
      </c>
      <c r="H128" s="46" t="s">
        <v>862</v>
      </c>
      <c r="I128" s="63">
        <v>10</v>
      </c>
      <c r="J128" s="77">
        <v>7</v>
      </c>
      <c r="K128" s="62">
        <f t="shared" si="30"/>
        <v>0.30000000000000004</v>
      </c>
      <c r="AK128" s="76">
        <f>AK127+1</f>
        <v>63</v>
      </c>
      <c r="AL128" s="46" t="s">
        <v>149</v>
      </c>
      <c r="AM128" s="63">
        <v>396</v>
      </c>
      <c r="AN128" s="77">
        <v>246</v>
      </c>
      <c r="AO128" s="62">
        <f t="shared" si="32"/>
        <v>0.37878787878787878</v>
      </c>
      <c r="AW128" s="76">
        <f>AW127+1</f>
        <v>63</v>
      </c>
      <c r="AX128" s="46" t="s">
        <v>496</v>
      </c>
      <c r="AY128" s="63">
        <v>61</v>
      </c>
      <c r="AZ128" s="77">
        <v>40</v>
      </c>
      <c r="BA128" s="62">
        <f t="shared" si="33"/>
        <v>0.34426229508196726</v>
      </c>
    </row>
    <row r="129" spans="1:53">
      <c r="A129" s="46" t="s">
        <v>56</v>
      </c>
      <c r="B129" s="46" t="s">
        <v>512</v>
      </c>
      <c r="C129" s="63">
        <v>57</v>
      </c>
      <c r="D129" s="77">
        <v>18</v>
      </c>
      <c r="E129" s="62">
        <f t="shared" si="26"/>
        <v>0.68421052631578949</v>
      </c>
      <c r="G129" s="76">
        <f t="shared" si="27"/>
        <v>125</v>
      </c>
      <c r="H129" s="46" t="s">
        <v>695</v>
      </c>
      <c r="I129" s="63">
        <v>27</v>
      </c>
      <c r="J129" s="77">
        <v>19</v>
      </c>
      <c r="K129" s="62">
        <f t="shared" si="30"/>
        <v>0.29629629629629628</v>
      </c>
      <c r="AK129" s="76">
        <v>63</v>
      </c>
      <c r="AL129" s="46" t="s">
        <v>577</v>
      </c>
      <c r="AM129" s="63">
        <v>45</v>
      </c>
      <c r="AN129" s="77">
        <v>28</v>
      </c>
      <c r="AO129" s="62">
        <f t="shared" si="32"/>
        <v>0.37777777777777777</v>
      </c>
      <c r="AW129" s="76">
        <v>63</v>
      </c>
      <c r="AX129" s="46" t="s">
        <v>335</v>
      </c>
      <c r="AY129" s="63">
        <v>119</v>
      </c>
      <c r="AZ129" s="77">
        <v>79</v>
      </c>
      <c r="BA129" s="62">
        <f t="shared" si="33"/>
        <v>0.33613445378151263</v>
      </c>
    </row>
    <row r="130" spans="1:53">
      <c r="A130" s="46" t="s">
        <v>56</v>
      </c>
      <c r="B130" s="46" t="s">
        <v>208</v>
      </c>
      <c r="C130" s="63">
        <v>245</v>
      </c>
      <c r="D130" s="77">
        <v>141</v>
      </c>
      <c r="E130" s="62">
        <f t="shared" si="26"/>
        <v>0.42448979591836733</v>
      </c>
      <c r="G130" s="76">
        <f t="shared" si="27"/>
        <v>126</v>
      </c>
      <c r="H130" s="46" t="s">
        <v>101</v>
      </c>
      <c r="I130" s="63">
        <v>873</v>
      </c>
      <c r="J130" s="77">
        <v>615</v>
      </c>
      <c r="K130" s="62">
        <f t="shared" si="30"/>
        <v>0.29553264604810991</v>
      </c>
      <c r="AK130" s="76">
        <f>AK129+1</f>
        <v>64</v>
      </c>
      <c r="AL130" s="46" t="s">
        <v>423</v>
      </c>
      <c r="AM130" s="63">
        <v>77</v>
      </c>
      <c r="AN130" s="77">
        <v>48</v>
      </c>
      <c r="AO130" s="62">
        <f t="shared" si="32"/>
        <v>0.37662337662337664</v>
      </c>
      <c r="AW130" s="76">
        <f>AW129+1</f>
        <v>64</v>
      </c>
      <c r="AX130" s="46" t="s">
        <v>668</v>
      </c>
      <c r="AY130" s="63">
        <v>30</v>
      </c>
      <c r="AZ130" s="77">
        <v>20</v>
      </c>
      <c r="BA130" s="62">
        <f t="shared" si="33"/>
        <v>0.33333333333333337</v>
      </c>
    </row>
    <row r="131" spans="1:53">
      <c r="A131" s="46" t="s">
        <v>72</v>
      </c>
      <c r="B131" s="46" t="s">
        <v>222</v>
      </c>
      <c r="C131" s="63">
        <v>219</v>
      </c>
      <c r="D131" s="77">
        <v>116</v>
      </c>
      <c r="E131" s="62">
        <f t="shared" si="26"/>
        <v>0.47031963470319638</v>
      </c>
      <c r="G131" s="76">
        <f t="shared" si="27"/>
        <v>127</v>
      </c>
      <c r="H131" s="46" t="s">
        <v>261</v>
      </c>
      <c r="I131" s="63">
        <v>174</v>
      </c>
      <c r="J131" s="77">
        <v>123</v>
      </c>
      <c r="K131" s="62">
        <f t="shared" si="30"/>
        <v>0.2931034482758621</v>
      </c>
      <c r="AK131" s="76">
        <v>64</v>
      </c>
      <c r="AL131" s="46" t="s">
        <v>355</v>
      </c>
      <c r="AM131" s="63">
        <v>107</v>
      </c>
      <c r="AN131" s="77">
        <v>67</v>
      </c>
      <c r="AO131" s="62">
        <f t="shared" si="32"/>
        <v>0.37383177570093462</v>
      </c>
      <c r="AW131" s="76">
        <v>64</v>
      </c>
      <c r="AX131" s="46" t="s">
        <v>829</v>
      </c>
      <c r="AY131" s="63">
        <v>12</v>
      </c>
      <c r="AZ131" s="77">
        <v>8</v>
      </c>
      <c r="BA131" s="62">
        <f t="shared" si="33"/>
        <v>0.33333333333333337</v>
      </c>
    </row>
    <row r="132" spans="1:53">
      <c r="A132" s="46" t="s">
        <v>72</v>
      </c>
      <c r="B132" s="46" t="s">
        <v>481</v>
      </c>
      <c r="C132" s="63">
        <v>63</v>
      </c>
      <c r="D132" s="77">
        <v>40</v>
      </c>
      <c r="E132" s="62">
        <f t="shared" si="26"/>
        <v>0.36507936507936511</v>
      </c>
      <c r="G132" s="76">
        <f t="shared" si="27"/>
        <v>128</v>
      </c>
      <c r="H132" s="46" t="s">
        <v>470</v>
      </c>
      <c r="I132" s="63">
        <v>65</v>
      </c>
      <c r="J132" s="77">
        <v>46</v>
      </c>
      <c r="K132" s="62">
        <f t="shared" si="30"/>
        <v>0.29230769230769227</v>
      </c>
      <c r="AK132" s="76">
        <f>AK131+1</f>
        <v>65</v>
      </c>
      <c r="AL132" s="46" t="s">
        <v>326</v>
      </c>
      <c r="AM132" s="63">
        <v>124</v>
      </c>
      <c r="AN132" s="77">
        <v>78</v>
      </c>
      <c r="AO132" s="62">
        <f t="shared" si="32"/>
        <v>0.37096774193548387</v>
      </c>
      <c r="AW132" s="76">
        <f>AW131+1</f>
        <v>65</v>
      </c>
      <c r="AX132" s="46" t="s">
        <v>892</v>
      </c>
      <c r="AY132" s="63">
        <v>6</v>
      </c>
      <c r="AZ132" s="77">
        <v>4</v>
      </c>
      <c r="BA132" s="62">
        <f t="shared" si="33"/>
        <v>0.33333333333333337</v>
      </c>
    </row>
    <row r="133" spans="1:53">
      <c r="A133" s="46" t="s">
        <v>58</v>
      </c>
      <c r="B133" s="46" t="s">
        <v>668</v>
      </c>
      <c r="C133" s="63">
        <v>30</v>
      </c>
      <c r="D133" s="77">
        <v>20</v>
      </c>
      <c r="E133" s="62">
        <f t="shared" si="26"/>
        <v>0.33333333333333337</v>
      </c>
      <c r="G133" s="76">
        <f t="shared" si="27"/>
        <v>129</v>
      </c>
      <c r="H133" s="46" t="s">
        <v>260</v>
      </c>
      <c r="I133" s="63">
        <v>174</v>
      </c>
      <c r="J133" s="77">
        <v>124</v>
      </c>
      <c r="K133" s="62">
        <f t="shared" ref="K133:K147" si="34">1-(J133/I133)</f>
        <v>0.28735632183908044</v>
      </c>
      <c r="AK133" s="76">
        <v>65</v>
      </c>
      <c r="AL133" s="46" t="s">
        <v>294</v>
      </c>
      <c r="AM133" s="63">
        <v>143</v>
      </c>
      <c r="AN133" s="77">
        <v>90</v>
      </c>
      <c r="AO133" s="62">
        <f t="shared" ref="AO133:AO164" si="35">1-(AN133/AM133)</f>
        <v>0.37062937062937062</v>
      </c>
      <c r="AW133" s="76">
        <v>65</v>
      </c>
      <c r="AX133" s="46" t="s">
        <v>837</v>
      </c>
      <c r="AY133" s="63">
        <v>12</v>
      </c>
      <c r="AZ133" s="77">
        <v>8</v>
      </c>
      <c r="BA133" s="62">
        <f t="shared" ref="BA133:BA161" si="36">1-(AZ133/AY133)</f>
        <v>0.33333333333333337</v>
      </c>
    </row>
    <row r="134" spans="1:53">
      <c r="A134" s="46" t="s">
        <v>56</v>
      </c>
      <c r="B134" s="46" t="s">
        <v>381</v>
      </c>
      <c r="C134" s="63">
        <v>91</v>
      </c>
      <c r="D134" s="77">
        <v>47</v>
      </c>
      <c r="E134" s="62">
        <f t="shared" ref="E134:E197" si="37">1-(D134/C134)</f>
        <v>0.48351648351648346</v>
      </c>
      <c r="G134" s="76">
        <f t="shared" si="27"/>
        <v>130</v>
      </c>
      <c r="H134" s="46" t="s">
        <v>486</v>
      </c>
      <c r="I134" s="63">
        <v>63</v>
      </c>
      <c r="J134" s="77">
        <v>46</v>
      </c>
      <c r="K134" s="62">
        <f t="shared" si="34"/>
        <v>0.26984126984126988</v>
      </c>
      <c r="AK134" s="76">
        <f>AK133+1</f>
        <v>66</v>
      </c>
      <c r="AL134" s="46" t="s">
        <v>180</v>
      </c>
      <c r="AM134" s="63">
        <v>297</v>
      </c>
      <c r="AN134" s="77">
        <v>187</v>
      </c>
      <c r="AO134" s="62">
        <f t="shared" si="35"/>
        <v>0.37037037037037035</v>
      </c>
      <c r="AW134" s="76">
        <f>AW133+1</f>
        <v>66</v>
      </c>
      <c r="AX134" s="46" t="s">
        <v>641</v>
      </c>
      <c r="AY134" s="63">
        <v>34</v>
      </c>
      <c r="AZ134" s="77">
        <v>23</v>
      </c>
      <c r="BA134" s="62">
        <f t="shared" si="36"/>
        <v>0.32352941176470584</v>
      </c>
    </row>
    <row r="135" spans="1:53">
      <c r="A135" s="46" t="s">
        <v>72</v>
      </c>
      <c r="B135" s="46" t="s">
        <v>390</v>
      </c>
      <c r="C135" s="63">
        <v>89</v>
      </c>
      <c r="D135" s="77">
        <v>66</v>
      </c>
      <c r="E135" s="62">
        <f t="shared" si="37"/>
        <v>0.2584269662921348</v>
      </c>
      <c r="G135" s="76">
        <f t="shared" ref="G135:G146" si="38">+G134+1</f>
        <v>131</v>
      </c>
      <c r="H135" s="46" t="s">
        <v>338</v>
      </c>
      <c r="I135" s="63">
        <v>118</v>
      </c>
      <c r="J135" s="77">
        <v>88</v>
      </c>
      <c r="K135" s="62">
        <f t="shared" si="34"/>
        <v>0.25423728813559321</v>
      </c>
      <c r="AK135" s="76">
        <v>66</v>
      </c>
      <c r="AL135" s="46" t="s">
        <v>330</v>
      </c>
      <c r="AM135" s="63">
        <v>122</v>
      </c>
      <c r="AN135" s="77">
        <v>77</v>
      </c>
      <c r="AO135" s="62">
        <f t="shared" si="35"/>
        <v>0.36885245901639341</v>
      </c>
      <c r="AW135" s="76">
        <v>66</v>
      </c>
      <c r="AX135" s="46" t="s">
        <v>176</v>
      </c>
      <c r="AY135" s="63">
        <v>301</v>
      </c>
      <c r="AZ135" s="77">
        <v>205</v>
      </c>
      <c r="BA135" s="62">
        <f t="shared" si="36"/>
        <v>0.31893687707641194</v>
      </c>
    </row>
    <row r="136" spans="1:53">
      <c r="A136" s="46" t="s">
        <v>64</v>
      </c>
      <c r="B136" s="46" t="s">
        <v>753</v>
      </c>
      <c r="C136" s="63">
        <v>20</v>
      </c>
      <c r="D136" s="77">
        <v>12</v>
      </c>
      <c r="E136" s="62">
        <f t="shared" si="37"/>
        <v>0.4</v>
      </c>
      <c r="G136" s="76">
        <f t="shared" si="38"/>
        <v>132</v>
      </c>
      <c r="H136" s="46" t="s">
        <v>880</v>
      </c>
      <c r="I136" s="63">
        <v>8</v>
      </c>
      <c r="J136" s="77">
        <v>6</v>
      </c>
      <c r="K136" s="62">
        <f t="shared" si="34"/>
        <v>0.25</v>
      </c>
      <c r="AK136" s="76">
        <f>AK135+1</f>
        <v>67</v>
      </c>
      <c r="AL136" s="46" t="s">
        <v>325</v>
      </c>
      <c r="AM136" s="63">
        <v>125</v>
      </c>
      <c r="AN136" s="77">
        <v>79</v>
      </c>
      <c r="AO136" s="62">
        <f t="shared" si="35"/>
        <v>0.36799999999999999</v>
      </c>
      <c r="AW136" s="76">
        <f>AW135+1</f>
        <v>67</v>
      </c>
      <c r="AX136" s="46" t="s">
        <v>631</v>
      </c>
      <c r="AY136" s="63">
        <v>35</v>
      </c>
      <c r="AZ136" s="77">
        <v>24</v>
      </c>
      <c r="BA136" s="62">
        <f t="shared" si="36"/>
        <v>0.31428571428571428</v>
      </c>
    </row>
    <row r="137" spans="1:53">
      <c r="A137" s="46" t="s">
        <v>58</v>
      </c>
      <c r="B137" s="46" t="s">
        <v>587</v>
      </c>
      <c r="C137" s="63">
        <v>42</v>
      </c>
      <c r="D137" s="77">
        <v>19</v>
      </c>
      <c r="E137" s="62">
        <f t="shared" si="37"/>
        <v>0.54761904761904767</v>
      </c>
      <c r="G137" s="76">
        <f t="shared" si="38"/>
        <v>133</v>
      </c>
      <c r="H137" s="46" t="s">
        <v>750</v>
      </c>
      <c r="I137" s="63">
        <v>21</v>
      </c>
      <c r="J137" s="77">
        <v>16</v>
      </c>
      <c r="K137" s="62">
        <f t="shared" si="34"/>
        <v>0.23809523809523814</v>
      </c>
      <c r="AK137" s="76">
        <v>67</v>
      </c>
      <c r="AL137" s="46" t="s">
        <v>447</v>
      </c>
      <c r="AM137" s="63">
        <v>71</v>
      </c>
      <c r="AN137" s="77">
        <v>45</v>
      </c>
      <c r="AO137" s="62">
        <f t="shared" si="35"/>
        <v>0.36619718309859151</v>
      </c>
      <c r="AW137" s="76">
        <v>67</v>
      </c>
      <c r="AX137" s="46" t="s">
        <v>800</v>
      </c>
      <c r="AY137" s="63">
        <v>16</v>
      </c>
      <c r="AZ137" s="77">
        <v>11</v>
      </c>
      <c r="BA137" s="62">
        <f t="shared" si="36"/>
        <v>0.3125</v>
      </c>
    </row>
    <row r="138" spans="1:53">
      <c r="A138" s="46" t="s">
        <v>58</v>
      </c>
      <c r="B138" s="46" t="s">
        <v>565</v>
      </c>
      <c r="C138" s="63">
        <v>46</v>
      </c>
      <c r="D138" s="77">
        <v>26</v>
      </c>
      <c r="E138" s="62">
        <f t="shared" si="37"/>
        <v>0.43478260869565222</v>
      </c>
      <c r="G138" s="76">
        <f t="shared" si="38"/>
        <v>134</v>
      </c>
      <c r="H138" s="46" t="s">
        <v>584</v>
      </c>
      <c r="I138" s="63">
        <v>43</v>
      </c>
      <c r="J138" s="77">
        <v>33</v>
      </c>
      <c r="K138" s="62">
        <f t="shared" si="34"/>
        <v>0.23255813953488369</v>
      </c>
      <c r="AK138" s="76">
        <f>AK137+1</f>
        <v>68</v>
      </c>
      <c r="AL138" s="46" t="s">
        <v>328</v>
      </c>
      <c r="AM138" s="63">
        <v>123</v>
      </c>
      <c r="AN138" s="77">
        <v>78</v>
      </c>
      <c r="AO138" s="62">
        <f t="shared" si="35"/>
        <v>0.36585365853658536</v>
      </c>
      <c r="AW138" s="76">
        <f>AW137+1</f>
        <v>68</v>
      </c>
      <c r="AX138" s="46" t="s">
        <v>677</v>
      </c>
      <c r="AY138" s="63">
        <v>29</v>
      </c>
      <c r="AZ138" s="77">
        <v>20</v>
      </c>
      <c r="BA138" s="62">
        <f t="shared" si="36"/>
        <v>0.31034482758620685</v>
      </c>
    </row>
    <row r="139" spans="1:53">
      <c r="A139" s="46" t="s">
        <v>1452</v>
      </c>
      <c r="B139" s="46" t="s">
        <v>154</v>
      </c>
      <c r="C139" s="63">
        <v>372</v>
      </c>
      <c r="D139" s="77">
        <v>227</v>
      </c>
      <c r="E139" s="62">
        <f t="shared" si="37"/>
        <v>0.38978494623655913</v>
      </c>
      <c r="G139" s="76">
        <f t="shared" si="38"/>
        <v>135</v>
      </c>
      <c r="H139" s="46" t="s">
        <v>898</v>
      </c>
      <c r="I139" s="63">
        <v>5</v>
      </c>
      <c r="J139" s="77">
        <v>4</v>
      </c>
      <c r="K139" s="62">
        <f t="shared" si="34"/>
        <v>0.19999999999999996</v>
      </c>
      <c r="AK139" s="76">
        <v>68</v>
      </c>
      <c r="AL139" s="46" t="s">
        <v>481</v>
      </c>
      <c r="AM139" s="63">
        <v>63</v>
      </c>
      <c r="AN139" s="77">
        <v>40</v>
      </c>
      <c r="AO139" s="62">
        <f t="shared" si="35"/>
        <v>0.36507936507936511</v>
      </c>
      <c r="AW139" s="76">
        <v>68</v>
      </c>
      <c r="AX139" s="46" t="s">
        <v>520</v>
      </c>
      <c r="AY139" s="63">
        <v>55</v>
      </c>
      <c r="AZ139" s="77">
        <v>38</v>
      </c>
      <c r="BA139" s="62">
        <f t="shared" si="36"/>
        <v>0.30909090909090908</v>
      </c>
    </row>
    <row r="140" spans="1:53">
      <c r="A140" s="46" t="s">
        <v>72</v>
      </c>
      <c r="B140" s="46" t="s">
        <v>500</v>
      </c>
      <c r="C140" s="63">
        <v>60</v>
      </c>
      <c r="D140" s="77">
        <v>36</v>
      </c>
      <c r="E140" s="62">
        <f t="shared" si="37"/>
        <v>0.4</v>
      </c>
      <c r="G140" s="76">
        <f t="shared" si="38"/>
        <v>136</v>
      </c>
      <c r="H140" s="46" t="s">
        <v>658</v>
      </c>
      <c r="I140" s="63">
        <v>31</v>
      </c>
      <c r="J140" s="77">
        <v>25</v>
      </c>
      <c r="K140" s="62">
        <f t="shared" si="34"/>
        <v>0.19354838709677424</v>
      </c>
      <c r="AK140" s="76">
        <f>AK139+1</f>
        <v>69</v>
      </c>
      <c r="AL140" s="46" t="s">
        <v>140</v>
      </c>
      <c r="AM140" s="63">
        <v>463</v>
      </c>
      <c r="AN140" s="77">
        <v>294</v>
      </c>
      <c r="AO140" s="62">
        <f t="shared" si="35"/>
        <v>0.36501079913606915</v>
      </c>
      <c r="AW140" s="76">
        <f>AW139+1</f>
        <v>69</v>
      </c>
      <c r="AX140" s="46" t="s">
        <v>474</v>
      </c>
      <c r="AY140" s="63">
        <v>65</v>
      </c>
      <c r="AZ140" s="77">
        <v>46</v>
      </c>
      <c r="BA140" s="62">
        <f t="shared" si="36"/>
        <v>0.29230769230769227</v>
      </c>
    </row>
    <row r="141" spans="1:53">
      <c r="A141" s="46" t="s">
        <v>52</v>
      </c>
      <c r="B141" s="46" t="s">
        <v>290</v>
      </c>
      <c r="C141" s="63">
        <v>147</v>
      </c>
      <c r="D141" s="77">
        <v>73</v>
      </c>
      <c r="E141" s="62">
        <f t="shared" si="37"/>
        <v>0.50340136054421769</v>
      </c>
      <c r="G141" s="76">
        <f t="shared" si="38"/>
        <v>137</v>
      </c>
      <c r="H141" s="46" t="s">
        <v>755</v>
      </c>
      <c r="I141" s="63">
        <v>20</v>
      </c>
      <c r="J141" s="77">
        <v>17</v>
      </c>
      <c r="K141" s="62">
        <f t="shared" si="34"/>
        <v>0.15000000000000002</v>
      </c>
      <c r="AK141" s="76">
        <v>69</v>
      </c>
      <c r="AL141" s="46" t="s">
        <v>580</v>
      </c>
      <c r="AM141" s="63">
        <v>44</v>
      </c>
      <c r="AN141" s="77">
        <v>28</v>
      </c>
      <c r="AO141" s="62">
        <f t="shared" si="35"/>
        <v>0.36363636363636365</v>
      </c>
      <c r="AW141" s="76">
        <v>69</v>
      </c>
      <c r="AX141" s="46" t="s">
        <v>375</v>
      </c>
      <c r="AY141" s="63">
        <v>96</v>
      </c>
      <c r="AZ141" s="77">
        <v>68</v>
      </c>
      <c r="BA141" s="62">
        <f t="shared" si="36"/>
        <v>0.29166666666666663</v>
      </c>
    </row>
    <row r="142" spans="1:53">
      <c r="A142" s="46" t="s">
        <v>56</v>
      </c>
      <c r="B142" s="46" t="s">
        <v>295</v>
      </c>
      <c r="C142" s="63">
        <v>143</v>
      </c>
      <c r="D142" s="77">
        <v>78</v>
      </c>
      <c r="E142" s="62">
        <f t="shared" si="37"/>
        <v>0.45454545454545459</v>
      </c>
      <c r="G142" s="76">
        <f t="shared" si="38"/>
        <v>138</v>
      </c>
      <c r="H142" s="46" t="s">
        <v>639</v>
      </c>
      <c r="I142" s="63">
        <v>34</v>
      </c>
      <c r="J142" s="77">
        <v>31</v>
      </c>
      <c r="K142" s="62">
        <f t="shared" si="34"/>
        <v>8.8235294117647078E-2</v>
      </c>
      <c r="AK142" s="76">
        <f>AK141+1</f>
        <v>70</v>
      </c>
      <c r="AL142" s="46" t="s">
        <v>509</v>
      </c>
      <c r="AM142" s="63">
        <v>58</v>
      </c>
      <c r="AN142" s="77">
        <v>37</v>
      </c>
      <c r="AO142" s="62">
        <f t="shared" si="35"/>
        <v>0.36206896551724133</v>
      </c>
      <c r="AW142" s="76">
        <f>AW141+1</f>
        <v>70</v>
      </c>
      <c r="AX142" s="46" t="s">
        <v>612</v>
      </c>
      <c r="AY142" s="63">
        <v>39</v>
      </c>
      <c r="AZ142" s="77">
        <v>28</v>
      </c>
      <c r="BA142" s="62">
        <f t="shared" si="36"/>
        <v>0.28205128205128205</v>
      </c>
    </row>
    <row r="143" spans="1:53">
      <c r="A143" s="46" t="s">
        <v>64</v>
      </c>
      <c r="B143" s="46" t="s">
        <v>588</v>
      </c>
      <c r="C143" s="63">
        <v>42</v>
      </c>
      <c r="D143" s="77">
        <v>16</v>
      </c>
      <c r="E143" s="62">
        <f t="shared" si="37"/>
        <v>0.61904761904761907</v>
      </c>
      <c r="G143" s="76">
        <f t="shared" si="38"/>
        <v>139</v>
      </c>
      <c r="H143" s="46" t="s">
        <v>730</v>
      </c>
      <c r="I143" s="63">
        <v>23</v>
      </c>
      <c r="J143" s="77">
        <v>21</v>
      </c>
      <c r="K143" s="62">
        <f t="shared" si="34"/>
        <v>8.6956521739130488E-2</v>
      </c>
      <c r="AK143" s="76">
        <v>70</v>
      </c>
      <c r="AL143" s="46" t="s">
        <v>621</v>
      </c>
      <c r="AM143" s="63">
        <v>36</v>
      </c>
      <c r="AN143" s="77">
        <v>23</v>
      </c>
      <c r="AO143" s="62">
        <f t="shared" si="35"/>
        <v>0.36111111111111116</v>
      </c>
      <c r="AW143" s="76">
        <v>70</v>
      </c>
      <c r="AX143" s="46" t="s">
        <v>849</v>
      </c>
      <c r="AY143" s="63">
        <v>11</v>
      </c>
      <c r="AZ143" s="77">
        <v>8</v>
      </c>
      <c r="BA143" s="62">
        <f t="shared" si="36"/>
        <v>0.27272727272727271</v>
      </c>
    </row>
    <row r="144" spans="1:53">
      <c r="A144" s="46" t="s">
        <v>61</v>
      </c>
      <c r="B144" s="46" t="s">
        <v>519</v>
      </c>
      <c r="C144" s="63">
        <v>55</v>
      </c>
      <c r="D144" s="77">
        <v>19</v>
      </c>
      <c r="E144" s="62">
        <f t="shared" si="37"/>
        <v>0.65454545454545454</v>
      </c>
      <c r="G144" s="76">
        <f t="shared" si="38"/>
        <v>140</v>
      </c>
      <c r="H144" s="46" t="s">
        <v>902</v>
      </c>
      <c r="I144" s="63">
        <v>4</v>
      </c>
      <c r="J144" s="77">
        <v>4</v>
      </c>
      <c r="K144" s="62">
        <f t="shared" si="34"/>
        <v>0</v>
      </c>
      <c r="AK144" s="76">
        <f>AK143+1</f>
        <v>71</v>
      </c>
      <c r="AL144" s="46" t="s">
        <v>477</v>
      </c>
      <c r="AM144" s="63">
        <v>64</v>
      </c>
      <c r="AN144" s="77">
        <v>41</v>
      </c>
      <c r="AO144" s="62">
        <f t="shared" si="35"/>
        <v>0.359375</v>
      </c>
      <c r="AW144" s="76">
        <f>AW143+1</f>
        <v>71</v>
      </c>
      <c r="AX144" s="46" t="s">
        <v>417</v>
      </c>
      <c r="AY144" s="63">
        <v>80</v>
      </c>
      <c r="AZ144" s="77">
        <v>59</v>
      </c>
      <c r="BA144" s="62">
        <f t="shared" si="36"/>
        <v>0.26249999999999996</v>
      </c>
    </row>
    <row r="145" spans="1:53">
      <c r="A145" s="46" t="s">
        <v>72</v>
      </c>
      <c r="B145" s="46" t="s">
        <v>550</v>
      </c>
      <c r="C145" s="63">
        <v>49</v>
      </c>
      <c r="D145" s="77">
        <v>40</v>
      </c>
      <c r="E145" s="62">
        <f t="shared" si="37"/>
        <v>0.18367346938775508</v>
      </c>
      <c r="G145" s="76">
        <f t="shared" si="38"/>
        <v>141</v>
      </c>
      <c r="H145" s="46" t="s">
        <v>896</v>
      </c>
      <c r="I145" s="63">
        <v>5</v>
      </c>
      <c r="J145" s="77">
        <v>6</v>
      </c>
      <c r="K145" s="62">
        <f t="shared" si="34"/>
        <v>-0.19999999999999996</v>
      </c>
      <c r="AK145" s="76">
        <v>71</v>
      </c>
      <c r="AL145" s="46" t="s">
        <v>340</v>
      </c>
      <c r="AM145" s="63">
        <v>117</v>
      </c>
      <c r="AN145" s="77">
        <v>76</v>
      </c>
      <c r="AO145" s="62">
        <f t="shared" si="35"/>
        <v>0.3504273504273504</v>
      </c>
      <c r="AW145" s="76">
        <v>71</v>
      </c>
      <c r="AX145" s="46" t="s">
        <v>64</v>
      </c>
      <c r="AY145" s="63">
        <v>42</v>
      </c>
      <c r="AZ145" s="77">
        <v>31</v>
      </c>
      <c r="BA145" s="62">
        <f t="shared" si="36"/>
        <v>0.26190476190476186</v>
      </c>
    </row>
    <row r="146" spans="1:53">
      <c r="A146" s="46" t="s">
        <v>58</v>
      </c>
      <c r="B146" s="46" t="s">
        <v>386</v>
      </c>
      <c r="C146" s="63">
        <v>90</v>
      </c>
      <c r="D146" s="77">
        <v>24</v>
      </c>
      <c r="E146" s="62">
        <f t="shared" si="37"/>
        <v>0.73333333333333339</v>
      </c>
      <c r="G146" s="76">
        <f t="shared" si="38"/>
        <v>142</v>
      </c>
      <c r="H146" s="46" t="s">
        <v>903</v>
      </c>
      <c r="I146" s="63">
        <v>4</v>
      </c>
      <c r="J146" s="77">
        <v>7</v>
      </c>
      <c r="K146" s="62">
        <f t="shared" si="34"/>
        <v>-0.75</v>
      </c>
      <c r="AK146" s="76">
        <f>AK145+1</f>
        <v>72</v>
      </c>
      <c r="AL146" s="46" t="s">
        <v>604</v>
      </c>
      <c r="AM146" s="63">
        <v>40</v>
      </c>
      <c r="AN146" s="77">
        <v>26</v>
      </c>
      <c r="AO146" s="62">
        <f t="shared" si="35"/>
        <v>0.35</v>
      </c>
      <c r="AW146" s="76">
        <f>AW145+1</f>
        <v>72</v>
      </c>
      <c r="AX146" s="46" t="s">
        <v>696</v>
      </c>
      <c r="AY146" s="63">
        <v>27</v>
      </c>
      <c r="AZ146" s="77">
        <v>20</v>
      </c>
      <c r="BA146" s="62">
        <f t="shared" si="36"/>
        <v>0.2592592592592593</v>
      </c>
    </row>
    <row r="147" spans="1:53">
      <c r="A147" s="46" t="s">
        <v>1452</v>
      </c>
      <c r="B147" s="46" t="s">
        <v>411</v>
      </c>
      <c r="C147" s="63">
        <v>81</v>
      </c>
      <c r="D147" s="77">
        <v>50</v>
      </c>
      <c r="E147" s="62">
        <f t="shared" si="37"/>
        <v>0.38271604938271608</v>
      </c>
      <c r="G147" s="244" t="s">
        <v>42</v>
      </c>
      <c r="H147" s="244"/>
      <c r="I147" s="78">
        <f>SUBTOTAL(9,I5:I146)</f>
        <v>97898</v>
      </c>
      <c r="J147" s="78">
        <f>SUBTOTAL(9,J5:J146)</f>
        <v>41725</v>
      </c>
      <c r="K147" s="79">
        <f t="shared" si="34"/>
        <v>0.57379108868414064</v>
      </c>
      <c r="AK147" s="76">
        <v>72</v>
      </c>
      <c r="AL147" s="46" t="s">
        <v>450</v>
      </c>
      <c r="AM147" s="63">
        <v>70</v>
      </c>
      <c r="AN147" s="77">
        <v>46</v>
      </c>
      <c r="AO147" s="62">
        <f t="shared" si="35"/>
        <v>0.34285714285714286</v>
      </c>
      <c r="AW147" s="76">
        <v>72</v>
      </c>
      <c r="AX147" s="46" t="s">
        <v>872</v>
      </c>
      <c r="AY147" s="63">
        <v>9</v>
      </c>
      <c r="AZ147" s="77">
        <v>7</v>
      </c>
      <c r="BA147" s="62">
        <f t="shared" si="36"/>
        <v>0.22222222222222221</v>
      </c>
    </row>
    <row r="148" spans="1:53">
      <c r="A148" s="46" t="s">
        <v>58</v>
      </c>
      <c r="B148" s="46" t="s">
        <v>843</v>
      </c>
      <c r="C148" s="63">
        <v>11</v>
      </c>
      <c r="D148" s="77">
        <v>7</v>
      </c>
      <c r="E148" s="62">
        <f t="shared" si="37"/>
        <v>0.36363636363636365</v>
      </c>
      <c r="AK148" s="76">
        <f>AK147+1</f>
        <v>73</v>
      </c>
      <c r="AL148" s="46" t="s">
        <v>548</v>
      </c>
      <c r="AM148" s="63">
        <v>50</v>
      </c>
      <c r="AN148" s="77">
        <v>33</v>
      </c>
      <c r="AO148" s="62">
        <f t="shared" si="35"/>
        <v>0.33999999999999997</v>
      </c>
      <c r="AW148" s="76">
        <f>AW147+1</f>
        <v>73</v>
      </c>
      <c r="AX148" s="46" t="s">
        <v>568</v>
      </c>
      <c r="AY148" s="63">
        <v>46</v>
      </c>
      <c r="AZ148" s="77">
        <v>36</v>
      </c>
      <c r="BA148" s="62">
        <f t="shared" si="36"/>
        <v>0.21739130434782605</v>
      </c>
    </row>
    <row r="149" spans="1:53">
      <c r="A149" s="46" t="s">
        <v>58</v>
      </c>
      <c r="B149" s="46" t="s">
        <v>159</v>
      </c>
      <c r="C149" s="63">
        <v>358</v>
      </c>
      <c r="D149" s="77">
        <v>222</v>
      </c>
      <c r="E149" s="62">
        <f t="shared" si="37"/>
        <v>0.37988826815642462</v>
      </c>
      <c r="AK149" s="76">
        <v>73</v>
      </c>
      <c r="AL149" s="46" t="s">
        <v>364</v>
      </c>
      <c r="AM149" s="63">
        <v>103</v>
      </c>
      <c r="AN149" s="77">
        <v>68</v>
      </c>
      <c r="AO149" s="62">
        <f t="shared" si="35"/>
        <v>0.33980582524271841</v>
      </c>
      <c r="AW149" s="76">
        <v>73</v>
      </c>
      <c r="AX149" s="46" t="s">
        <v>564</v>
      </c>
      <c r="AY149" s="63">
        <v>47</v>
      </c>
      <c r="AZ149" s="77">
        <v>37</v>
      </c>
      <c r="BA149" s="62">
        <f t="shared" si="36"/>
        <v>0.21276595744680848</v>
      </c>
    </row>
    <row r="150" spans="1:53">
      <c r="A150" s="46" t="s">
        <v>58</v>
      </c>
      <c r="B150" s="46" t="s">
        <v>144</v>
      </c>
      <c r="C150" s="63">
        <v>447</v>
      </c>
      <c r="D150" s="77">
        <v>226</v>
      </c>
      <c r="E150" s="62">
        <f t="shared" si="37"/>
        <v>0.49440715883668906</v>
      </c>
      <c r="AK150" s="76">
        <f>AK149+1</f>
        <v>74</v>
      </c>
      <c r="AL150" s="46" t="s">
        <v>207</v>
      </c>
      <c r="AM150" s="63">
        <v>250</v>
      </c>
      <c r="AN150" s="77">
        <v>166</v>
      </c>
      <c r="AO150" s="62">
        <f t="shared" si="35"/>
        <v>0.33599999999999997</v>
      </c>
      <c r="AW150" s="76">
        <f>AW149+1</f>
        <v>74</v>
      </c>
      <c r="AX150" s="46" t="s">
        <v>771</v>
      </c>
      <c r="AY150" s="63">
        <v>19</v>
      </c>
      <c r="AZ150" s="77">
        <v>15</v>
      </c>
      <c r="BA150" s="62">
        <f t="shared" si="36"/>
        <v>0.21052631578947367</v>
      </c>
    </row>
    <row r="151" spans="1:53">
      <c r="A151" s="46" t="s">
        <v>64</v>
      </c>
      <c r="B151" s="46" t="s">
        <v>113</v>
      </c>
      <c r="C151" s="63">
        <v>672</v>
      </c>
      <c r="D151" s="77">
        <v>319</v>
      </c>
      <c r="E151" s="62">
        <f t="shared" si="37"/>
        <v>0.52529761904761907</v>
      </c>
      <c r="AK151" s="76">
        <v>74</v>
      </c>
      <c r="AL151" s="46" t="s">
        <v>362</v>
      </c>
      <c r="AM151" s="63">
        <v>105</v>
      </c>
      <c r="AN151" s="77">
        <v>70</v>
      </c>
      <c r="AO151" s="62">
        <f t="shared" si="35"/>
        <v>0.33333333333333337</v>
      </c>
      <c r="AW151" s="76">
        <v>74</v>
      </c>
      <c r="AX151" s="46" t="s">
        <v>385</v>
      </c>
      <c r="AY151" s="63">
        <v>91</v>
      </c>
      <c r="AZ151" s="77">
        <v>74</v>
      </c>
      <c r="BA151" s="62">
        <f t="shared" si="36"/>
        <v>0.18681318681318682</v>
      </c>
    </row>
    <row r="152" spans="1:53">
      <c r="A152" s="46" t="s">
        <v>1452</v>
      </c>
      <c r="B152" s="46" t="s">
        <v>469</v>
      </c>
      <c r="C152" s="63">
        <v>65</v>
      </c>
      <c r="D152" s="77">
        <v>43</v>
      </c>
      <c r="E152" s="62">
        <f t="shared" si="37"/>
        <v>0.33846153846153848</v>
      </c>
      <c r="AK152" s="76">
        <f>AK151+1</f>
        <v>75</v>
      </c>
      <c r="AL152" s="46" t="s">
        <v>243</v>
      </c>
      <c r="AM152" s="63">
        <v>193</v>
      </c>
      <c r="AN152" s="77">
        <v>130</v>
      </c>
      <c r="AO152" s="62">
        <f t="shared" si="35"/>
        <v>0.32642487046632129</v>
      </c>
      <c r="AW152" s="76">
        <f>AW151+1</f>
        <v>75</v>
      </c>
      <c r="AX152" s="46" t="s">
        <v>719</v>
      </c>
      <c r="AY152" s="63">
        <v>24</v>
      </c>
      <c r="AZ152" s="77">
        <v>20</v>
      </c>
      <c r="BA152" s="62">
        <f t="shared" si="36"/>
        <v>0.16666666666666663</v>
      </c>
    </row>
    <row r="153" spans="1:53">
      <c r="A153" s="46" t="s">
        <v>72</v>
      </c>
      <c r="B153" s="46" t="s">
        <v>418</v>
      </c>
      <c r="C153" s="63">
        <v>78</v>
      </c>
      <c r="D153" s="77">
        <v>26</v>
      </c>
      <c r="E153" s="62">
        <f t="shared" si="37"/>
        <v>0.66666666666666674</v>
      </c>
      <c r="AK153" s="76">
        <v>75</v>
      </c>
      <c r="AL153" s="46" t="s">
        <v>642</v>
      </c>
      <c r="AM153" s="63">
        <v>34</v>
      </c>
      <c r="AN153" s="77">
        <v>23</v>
      </c>
      <c r="AO153" s="62">
        <f t="shared" si="35"/>
        <v>0.32352941176470584</v>
      </c>
      <c r="AW153" s="76">
        <v>75</v>
      </c>
      <c r="AX153" s="46" t="s">
        <v>836</v>
      </c>
      <c r="AY153" s="63">
        <v>12</v>
      </c>
      <c r="AZ153" s="77">
        <v>10</v>
      </c>
      <c r="BA153" s="62">
        <f t="shared" si="36"/>
        <v>0.16666666666666663</v>
      </c>
    </row>
    <row r="154" spans="1:53">
      <c r="A154" s="46" t="s">
        <v>1452</v>
      </c>
      <c r="B154" s="46" t="s">
        <v>184</v>
      </c>
      <c r="C154" s="63">
        <v>291</v>
      </c>
      <c r="D154" s="77">
        <v>138</v>
      </c>
      <c r="E154" s="62">
        <f t="shared" si="37"/>
        <v>0.52577319587628868</v>
      </c>
      <c r="AK154" s="76">
        <f>AK153+1</f>
        <v>76</v>
      </c>
      <c r="AL154" s="46" t="s">
        <v>736</v>
      </c>
      <c r="AM154" s="63">
        <v>22</v>
      </c>
      <c r="AN154" s="77">
        <v>15</v>
      </c>
      <c r="AO154" s="62">
        <f t="shared" si="35"/>
        <v>0.31818181818181823</v>
      </c>
      <c r="AW154" s="76">
        <f>AW153+1</f>
        <v>76</v>
      </c>
      <c r="AX154" s="46" t="s">
        <v>712</v>
      </c>
      <c r="AY154" s="63">
        <v>25</v>
      </c>
      <c r="AZ154" s="77">
        <v>21</v>
      </c>
      <c r="BA154" s="62">
        <f t="shared" si="36"/>
        <v>0.16000000000000003</v>
      </c>
    </row>
    <row r="155" spans="1:53">
      <c r="A155" s="46" t="s">
        <v>64</v>
      </c>
      <c r="B155" s="46" t="s">
        <v>853</v>
      </c>
      <c r="C155" s="63">
        <v>10</v>
      </c>
      <c r="D155" s="77">
        <v>6</v>
      </c>
      <c r="E155" s="62">
        <f t="shared" si="37"/>
        <v>0.4</v>
      </c>
      <c r="AK155" s="76">
        <v>76</v>
      </c>
      <c r="AL155" s="46" t="s">
        <v>627</v>
      </c>
      <c r="AM155" s="63">
        <v>35</v>
      </c>
      <c r="AN155" s="77">
        <v>24</v>
      </c>
      <c r="AO155" s="62">
        <f t="shared" si="35"/>
        <v>0.31428571428571428</v>
      </c>
      <c r="AW155" s="76">
        <v>76</v>
      </c>
      <c r="AX155" s="46" t="s">
        <v>608</v>
      </c>
      <c r="AY155" s="63">
        <v>39</v>
      </c>
      <c r="AZ155" s="77">
        <v>35</v>
      </c>
      <c r="BA155" s="62">
        <f t="shared" si="36"/>
        <v>0.10256410256410253</v>
      </c>
    </row>
    <row r="156" spans="1:53">
      <c r="A156" s="46" t="s">
        <v>72</v>
      </c>
      <c r="B156" s="46" t="s">
        <v>348</v>
      </c>
      <c r="C156" s="63">
        <v>110</v>
      </c>
      <c r="D156" s="77">
        <v>56</v>
      </c>
      <c r="E156" s="62">
        <f t="shared" si="37"/>
        <v>0.49090909090909096</v>
      </c>
      <c r="AK156" s="76">
        <f>AK155+1</f>
        <v>77</v>
      </c>
      <c r="AL156" s="46" t="s">
        <v>540</v>
      </c>
      <c r="AM156" s="63">
        <v>52</v>
      </c>
      <c r="AN156" s="77">
        <v>36</v>
      </c>
      <c r="AO156" s="62">
        <f t="shared" si="35"/>
        <v>0.30769230769230771</v>
      </c>
      <c r="AW156" s="76">
        <f>AW155+1</f>
        <v>77</v>
      </c>
      <c r="AX156" s="46" t="s">
        <v>713</v>
      </c>
      <c r="AY156" s="63">
        <v>25</v>
      </c>
      <c r="AZ156" s="77">
        <v>23</v>
      </c>
      <c r="BA156" s="62">
        <f t="shared" si="36"/>
        <v>7.999999999999996E-2</v>
      </c>
    </row>
    <row r="157" spans="1:53">
      <c r="A157" s="46" t="s">
        <v>72</v>
      </c>
      <c r="B157" s="46" t="s">
        <v>351</v>
      </c>
      <c r="C157" s="63">
        <v>109</v>
      </c>
      <c r="D157" s="77">
        <v>77</v>
      </c>
      <c r="E157" s="62">
        <f t="shared" si="37"/>
        <v>0.29357798165137616</v>
      </c>
      <c r="AK157" s="76">
        <v>77</v>
      </c>
      <c r="AL157" s="46" t="s">
        <v>518</v>
      </c>
      <c r="AM157" s="63">
        <v>56</v>
      </c>
      <c r="AN157" s="77">
        <v>39</v>
      </c>
      <c r="AO157" s="62">
        <f t="shared" si="35"/>
        <v>0.3035714285714286</v>
      </c>
      <c r="AW157" s="76">
        <v>77</v>
      </c>
      <c r="AX157" s="46" t="s">
        <v>805</v>
      </c>
      <c r="AY157" s="63">
        <v>15</v>
      </c>
      <c r="AZ157" s="77">
        <v>14</v>
      </c>
      <c r="BA157" s="62">
        <f t="shared" si="36"/>
        <v>6.6666666666666652E-2</v>
      </c>
    </row>
    <row r="158" spans="1:53">
      <c r="A158" s="46" t="s">
        <v>72</v>
      </c>
      <c r="B158" s="46" t="s">
        <v>432</v>
      </c>
      <c r="C158" s="63">
        <v>75</v>
      </c>
      <c r="D158" s="77">
        <v>44</v>
      </c>
      <c r="E158" s="62">
        <f t="shared" si="37"/>
        <v>0.41333333333333333</v>
      </c>
      <c r="AK158" s="76">
        <f>AK157+1</f>
        <v>78</v>
      </c>
      <c r="AL158" s="46" t="s">
        <v>240</v>
      </c>
      <c r="AM158" s="63">
        <v>198</v>
      </c>
      <c r="AN158" s="77">
        <v>138</v>
      </c>
      <c r="AO158" s="62">
        <f t="shared" si="35"/>
        <v>0.30303030303030298</v>
      </c>
      <c r="AW158" s="76">
        <f>AW157+1</f>
        <v>78</v>
      </c>
      <c r="AX158" s="46" t="s">
        <v>645</v>
      </c>
      <c r="AY158" s="63">
        <v>34</v>
      </c>
      <c r="AZ158" s="77">
        <v>33</v>
      </c>
      <c r="BA158" s="62">
        <f t="shared" si="36"/>
        <v>2.9411764705882359E-2</v>
      </c>
    </row>
    <row r="159" spans="1:53">
      <c r="A159" s="46" t="s">
        <v>52</v>
      </c>
      <c r="B159" s="46" t="s">
        <v>206</v>
      </c>
      <c r="C159" s="63">
        <v>250</v>
      </c>
      <c r="D159" s="77">
        <v>138</v>
      </c>
      <c r="E159" s="62">
        <f t="shared" si="37"/>
        <v>0.44799999999999995</v>
      </c>
      <c r="AK159" s="76">
        <v>78</v>
      </c>
      <c r="AL159" s="46" t="s">
        <v>670</v>
      </c>
      <c r="AM159" s="63">
        <v>30</v>
      </c>
      <c r="AN159" s="77">
        <v>21</v>
      </c>
      <c r="AO159" s="62">
        <f t="shared" si="35"/>
        <v>0.30000000000000004</v>
      </c>
      <c r="AW159" s="76">
        <v>78</v>
      </c>
      <c r="AX159" s="46" t="s">
        <v>594</v>
      </c>
      <c r="AY159" s="63">
        <v>42</v>
      </c>
      <c r="AZ159" s="77">
        <v>41</v>
      </c>
      <c r="BA159" s="62">
        <f t="shared" si="36"/>
        <v>2.3809523809523836E-2</v>
      </c>
    </row>
    <row r="160" spans="1:53">
      <c r="A160" s="46" t="s">
        <v>56</v>
      </c>
      <c r="B160" s="46" t="s">
        <v>164</v>
      </c>
      <c r="C160" s="63">
        <v>346</v>
      </c>
      <c r="D160" s="77">
        <v>201</v>
      </c>
      <c r="E160" s="62">
        <f t="shared" si="37"/>
        <v>0.41907514450867056</v>
      </c>
      <c r="AK160" s="76">
        <f>AK159+1</f>
        <v>79</v>
      </c>
      <c r="AL160" s="46" t="s">
        <v>250</v>
      </c>
      <c r="AM160" s="63">
        <v>186</v>
      </c>
      <c r="AN160" s="77">
        <v>131</v>
      </c>
      <c r="AO160" s="62">
        <f t="shared" si="35"/>
        <v>0.29569892473118276</v>
      </c>
      <c r="AW160" s="76">
        <f>AW159+1</f>
        <v>79</v>
      </c>
      <c r="AX160" s="46" t="s">
        <v>694</v>
      </c>
      <c r="AY160" s="63">
        <v>27</v>
      </c>
      <c r="AZ160" s="77">
        <v>28</v>
      </c>
      <c r="BA160" s="62">
        <f t="shared" si="36"/>
        <v>-3.7037037037036979E-2</v>
      </c>
    </row>
    <row r="161" spans="1:53">
      <c r="A161" s="46" t="s">
        <v>72</v>
      </c>
      <c r="B161" s="46" t="s">
        <v>166</v>
      </c>
      <c r="C161" s="63">
        <v>341</v>
      </c>
      <c r="D161" s="77">
        <v>202</v>
      </c>
      <c r="E161" s="62">
        <f t="shared" si="37"/>
        <v>0.40762463343108502</v>
      </c>
      <c r="AK161" s="76">
        <v>79</v>
      </c>
      <c r="AL161" s="46" t="s">
        <v>644</v>
      </c>
      <c r="AM161" s="63">
        <v>34</v>
      </c>
      <c r="AN161" s="77">
        <v>24</v>
      </c>
      <c r="AO161" s="62">
        <f t="shared" si="35"/>
        <v>0.29411764705882348</v>
      </c>
      <c r="AW161" s="244" t="s">
        <v>42</v>
      </c>
      <c r="AX161" s="244"/>
      <c r="AY161" s="78">
        <f>SUM(AY5:AY160)</f>
        <v>25058</v>
      </c>
      <c r="AZ161" s="78">
        <f>SUM(AZ5:AZ160)</f>
        <v>12493</v>
      </c>
      <c r="BA161" s="79">
        <f t="shared" si="36"/>
        <v>0.50143666693271616</v>
      </c>
    </row>
    <row r="162" spans="1:53">
      <c r="A162" s="46" t="s">
        <v>72</v>
      </c>
      <c r="B162" s="46" t="s">
        <v>178</v>
      </c>
      <c r="C162" s="63">
        <v>298</v>
      </c>
      <c r="D162" s="77">
        <v>214</v>
      </c>
      <c r="E162" s="62">
        <f t="shared" si="37"/>
        <v>0.28187919463087252</v>
      </c>
      <c r="AK162" s="76">
        <f>AK161+1</f>
        <v>80</v>
      </c>
      <c r="AL162" s="46" t="s">
        <v>794</v>
      </c>
      <c r="AM162" s="63">
        <v>17</v>
      </c>
      <c r="AN162" s="77">
        <v>12</v>
      </c>
      <c r="AO162" s="62">
        <f t="shared" si="35"/>
        <v>0.29411764705882348</v>
      </c>
      <c r="AW162" s="72"/>
      <c r="AX162" s="56"/>
      <c r="AY162" s="41"/>
      <c r="AZ162" s="81"/>
      <c r="BA162" s="13"/>
    </row>
    <row r="163" spans="1:53">
      <c r="A163" s="46" t="s">
        <v>56</v>
      </c>
      <c r="B163" s="46" t="s">
        <v>444</v>
      </c>
      <c r="C163" s="63">
        <v>71</v>
      </c>
      <c r="D163" s="77">
        <v>28</v>
      </c>
      <c r="E163" s="62">
        <f t="shared" si="37"/>
        <v>0.60563380281690149</v>
      </c>
      <c r="AK163" s="76">
        <v>80</v>
      </c>
      <c r="AL163" s="46" t="s">
        <v>351</v>
      </c>
      <c r="AM163" s="63">
        <v>109</v>
      </c>
      <c r="AN163" s="77">
        <v>77</v>
      </c>
      <c r="AO163" s="62">
        <f t="shared" si="35"/>
        <v>0.29357798165137616</v>
      </c>
      <c r="AW163" s="72"/>
      <c r="AX163" s="56"/>
      <c r="AY163" s="41"/>
      <c r="AZ163" s="81"/>
      <c r="BA163" s="13"/>
    </row>
    <row r="164" spans="1:53">
      <c r="A164" s="46" t="s">
        <v>72</v>
      </c>
      <c r="B164" s="46" t="s">
        <v>490</v>
      </c>
      <c r="C164" s="63">
        <v>62</v>
      </c>
      <c r="D164" s="77">
        <v>34</v>
      </c>
      <c r="E164" s="62">
        <f t="shared" si="37"/>
        <v>0.45161290322580649</v>
      </c>
      <c r="AK164" s="76">
        <f>AK163+1</f>
        <v>81</v>
      </c>
      <c r="AL164" s="46" t="s">
        <v>241</v>
      </c>
      <c r="AM164" s="63">
        <v>197</v>
      </c>
      <c r="AN164" s="77">
        <v>140</v>
      </c>
      <c r="AO164" s="62">
        <f t="shared" si="35"/>
        <v>0.28934010152284262</v>
      </c>
      <c r="AW164" s="72"/>
      <c r="AX164" s="56"/>
      <c r="AY164" s="41"/>
      <c r="AZ164" s="81"/>
      <c r="BA164" s="13"/>
    </row>
    <row r="165" spans="1:53">
      <c r="A165" s="46" t="s">
        <v>72</v>
      </c>
      <c r="B165" s="46" t="s">
        <v>718</v>
      </c>
      <c r="C165" s="63">
        <v>24</v>
      </c>
      <c r="D165" s="77">
        <v>26</v>
      </c>
      <c r="E165" s="62">
        <f t="shared" si="37"/>
        <v>-8.3333333333333259E-2</v>
      </c>
      <c r="AK165" s="76">
        <v>81</v>
      </c>
      <c r="AL165" s="46" t="s">
        <v>742</v>
      </c>
      <c r="AM165" s="63">
        <v>21</v>
      </c>
      <c r="AN165" s="77">
        <v>15</v>
      </c>
      <c r="AO165" s="62">
        <f t="shared" ref="AO165:AO193" si="39">1-(AN165/AM165)</f>
        <v>0.2857142857142857</v>
      </c>
      <c r="AW165" s="72"/>
      <c r="AX165" s="56"/>
      <c r="AY165" s="41"/>
      <c r="AZ165" s="81"/>
      <c r="BA165" s="13"/>
    </row>
    <row r="166" spans="1:53">
      <c r="A166" s="46" t="s">
        <v>72</v>
      </c>
      <c r="B166" s="46" t="s">
        <v>703</v>
      </c>
      <c r="C166" s="63">
        <v>26</v>
      </c>
      <c r="D166" s="77">
        <v>11</v>
      </c>
      <c r="E166" s="62">
        <f t="shared" si="37"/>
        <v>0.57692307692307687</v>
      </c>
      <c r="AK166" s="76">
        <f>AK165+1</f>
        <v>82</v>
      </c>
      <c r="AL166" s="46" t="s">
        <v>566</v>
      </c>
      <c r="AM166" s="63">
        <v>46</v>
      </c>
      <c r="AN166" s="77">
        <v>33</v>
      </c>
      <c r="AO166" s="62">
        <f t="shared" si="39"/>
        <v>0.28260869565217395</v>
      </c>
      <c r="AW166" s="72"/>
      <c r="AX166" s="56"/>
      <c r="AY166" s="41"/>
      <c r="AZ166" s="81"/>
      <c r="BA166" s="13"/>
    </row>
    <row r="167" spans="1:53">
      <c r="A167" s="46" t="s">
        <v>52</v>
      </c>
      <c r="B167" s="46" t="s">
        <v>896</v>
      </c>
      <c r="C167" s="63">
        <v>5</v>
      </c>
      <c r="D167" s="77">
        <v>6</v>
      </c>
      <c r="E167" s="62">
        <f t="shared" si="37"/>
        <v>-0.19999999999999996</v>
      </c>
      <c r="AK167" s="76">
        <v>82</v>
      </c>
      <c r="AL167" s="46" t="s">
        <v>178</v>
      </c>
      <c r="AM167" s="63">
        <v>298</v>
      </c>
      <c r="AN167" s="77">
        <v>214</v>
      </c>
      <c r="AO167" s="62">
        <f t="shared" si="39"/>
        <v>0.28187919463087252</v>
      </c>
      <c r="AW167" s="72"/>
      <c r="AX167" s="56"/>
      <c r="AY167" s="41"/>
      <c r="AZ167" s="81"/>
      <c r="BA167" s="13"/>
    </row>
    <row r="168" spans="1:53">
      <c r="A168" s="46" t="s">
        <v>56</v>
      </c>
      <c r="B168" s="46" t="s">
        <v>854</v>
      </c>
      <c r="C168" s="63">
        <v>10</v>
      </c>
      <c r="D168" s="77">
        <v>5</v>
      </c>
      <c r="E168" s="62">
        <f t="shared" si="37"/>
        <v>0.5</v>
      </c>
      <c r="AK168" s="76">
        <f>AK167+1</f>
        <v>83</v>
      </c>
      <c r="AL168" s="46" t="s">
        <v>478</v>
      </c>
      <c r="AM168" s="63">
        <v>64</v>
      </c>
      <c r="AN168" s="77">
        <v>47</v>
      </c>
      <c r="AO168" s="62">
        <f t="shared" si="39"/>
        <v>0.265625</v>
      </c>
      <c r="AW168" s="72"/>
      <c r="AX168" s="56"/>
      <c r="AY168" s="82"/>
      <c r="AZ168" s="81"/>
      <c r="BA168" s="13"/>
    </row>
    <row r="169" spans="1:53">
      <c r="A169" s="46" t="s">
        <v>72</v>
      </c>
      <c r="B169" s="46" t="s">
        <v>211</v>
      </c>
      <c r="C169" s="63">
        <v>240</v>
      </c>
      <c r="D169" s="77">
        <v>106</v>
      </c>
      <c r="E169" s="62">
        <f t="shared" si="37"/>
        <v>0.55833333333333335</v>
      </c>
      <c r="AK169" s="76">
        <v>83</v>
      </c>
      <c r="AL169" s="46" t="s">
        <v>764</v>
      </c>
      <c r="AM169" s="63">
        <v>19</v>
      </c>
      <c r="AN169" s="77">
        <v>14</v>
      </c>
      <c r="AO169" s="62">
        <f t="shared" si="39"/>
        <v>0.26315789473684215</v>
      </c>
      <c r="AW169" s="72"/>
      <c r="AX169" s="56"/>
      <c r="AY169" s="41"/>
      <c r="AZ169" s="81"/>
      <c r="BA169" s="13"/>
    </row>
    <row r="170" spans="1:53">
      <c r="A170" s="46" t="s">
        <v>58</v>
      </c>
      <c r="B170" s="46" t="s">
        <v>89</v>
      </c>
      <c r="C170" s="61">
        <v>1060</v>
      </c>
      <c r="D170" s="77">
        <v>546</v>
      </c>
      <c r="E170" s="62">
        <f t="shared" si="37"/>
        <v>0.48490566037735849</v>
      </c>
      <c r="AK170" s="76">
        <f>AK169+1</f>
        <v>84</v>
      </c>
      <c r="AL170" s="46" t="s">
        <v>390</v>
      </c>
      <c r="AM170" s="63">
        <v>89</v>
      </c>
      <c r="AN170" s="77">
        <v>66</v>
      </c>
      <c r="AO170" s="62">
        <f t="shared" si="39"/>
        <v>0.2584269662921348</v>
      </c>
      <c r="AW170" s="72"/>
      <c r="AX170" s="56"/>
      <c r="AY170" s="41"/>
      <c r="AZ170" s="81"/>
      <c r="BA170" s="13"/>
    </row>
    <row r="171" spans="1:53">
      <c r="A171" s="46" t="s">
        <v>52</v>
      </c>
      <c r="B171" s="46" t="s">
        <v>347</v>
      </c>
      <c r="C171" s="63">
        <v>111</v>
      </c>
      <c r="D171" s="77">
        <v>59</v>
      </c>
      <c r="E171" s="62">
        <f t="shared" si="37"/>
        <v>0.46846846846846846</v>
      </c>
      <c r="AK171" s="76">
        <v>84</v>
      </c>
      <c r="AL171" s="46" t="s">
        <v>826</v>
      </c>
      <c r="AM171" s="63">
        <v>12</v>
      </c>
      <c r="AN171" s="77">
        <v>9</v>
      </c>
      <c r="AO171" s="62">
        <f t="shared" si="39"/>
        <v>0.25</v>
      </c>
      <c r="AW171" s="72"/>
      <c r="AX171" s="56"/>
      <c r="AY171" s="41"/>
      <c r="AZ171" s="81"/>
      <c r="BA171" s="13"/>
    </row>
    <row r="172" spans="1:53">
      <c r="A172" s="46" t="s">
        <v>52</v>
      </c>
      <c r="B172" s="46" t="s">
        <v>804</v>
      </c>
      <c r="C172" s="63">
        <v>15</v>
      </c>
      <c r="D172" s="77">
        <v>6</v>
      </c>
      <c r="E172" s="62">
        <f t="shared" si="37"/>
        <v>0.6</v>
      </c>
      <c r="AK172" s="76">
        <f>AK171+1</f>
        <v>85</v>
      </c>
      <c r="AL172" s="46" t="s">
        <v>905</v>
      </c>
      <c r="AM172" s="63">
        <v>4</v>
      </c>
      <c r="AN172" s="77">
        <v>3</v>
      </c>
      <c r="AO172" s="62">
        <f t="shared" si="39"/>
        <v>0.25</v>
      </c>
      <c r="AW172" s="72"/>
      <c r="AX172" s="56"/>
      <c r="AY172" s="41"/>
      <c r="AZ172" s="81"/>
      <c r="BA172" s="13"/>
    </row>
    <row r="173" spans="1:53">
      <c r="A173" s="46" t="s">
        <v>1452</v>
      </c>
      <c r="B173" s="46" t="s">
        <v>427</v>
      </c>
      <c r="C173" s="63">
        <v>76</v>
      </c>
      <c r="D173" s="77">
        <v>36</v>
      </c>
      <c r="E173" s="62">
        <f t="shared" si="37"/>
        <v>0.52631578947368429</v>
      </c>
      <c r="AK173" s="76">
        <v>85</v>
      </c>
      <c r="AL173" s="46" t="s">
        <v>401</v>
      </c>
      <c r="AM173" s="63">
        <v>85</v>
      </c>
      <c r="AN173" s="77">
        <v>64</v>
      </c>
      <c r="AO173" s="62">
        <f t="shared" si="39"/>
        <v>0.24705882352941178</v>
      </c>
      <c r="AW173" s="72"/>
      <c r="AX173" s="56"/>
      <c r="AY173" s="41"/>
      <c r="AZ173" s="81"/>
      <c r="BA173" s="13"/>
    </row>
    <row r="174" spans="1:53">
      <c r="A174" s="46" t="s">
        <v>61</v>
      </c>
      <c r="B174" s="46" t="s">
        <v>797</v>
      </c>
      <c r="C174" s="63">
        <v>16</v>
      </c>
      <c r="D174" s="77">
        <v>3</v>
      </c>
      <c r="E174" s="62">
        <f t="shared" si="37"/>
        <v>0.8125</v>
      </c>
      <c r="AK174" s="76">
        <f>AK173+1</f>
        <v>86</v>
      </c>
      <c r="AL174" s="46" t="s">
        <v>373</v>
      </c>
      <c r="AM174" s="63">
        <v>96</v>
      </c>
      <c r="AN174" s="77">
        <v>73</v>
      </c>
      <c r="AO174" s="62">
        <f t="shared" si="39"/>
        <v>0.23958333333333337</v>
      </c>
      <c r="AW174" s="72"/>
      <c r="AX174" s="56"/>
      <c r="AY174" s="41"/>
      <c r="AZ174" s="81"/>
      <c r="BA174" s="13"/>
    </row>
    <row r="175" spans="1:53">
      <c r="A175" s="46" t="s">
        <v>72</v>
      </c>
      <c r="B175" s="46" t="s">
        <v>186</v>
      </c>
      <c r="C175" s="63">
        <v>288</v>
      </c>
      <c r="D175" s="77">
        <v>149</v>
      </c>
      <c r="E175" s="62">
        <f t="shared" si="37"/>
        <v>0.48263888888888884</v>
      </c>
      <c r="AK175" s="76">
        <v>86</v>
      </c>
      <c r="AL175" s="46" t="s">
        <v>342</v>
      </c>
      <c r="AM175" s="63">
        <v>117</v>
      </c>
      <c r="AN175" s="77">
        <v>89</v>
      </c>
      <c r="AO175" s="62">
        <f t="shared" si="39"/>
        <v>0.23931623931623935</v>
      </c>
      <c r="AW175" s="72"/>
      <c r="AX175" s="56"/>
      <c r="AY175" s="41"/>
      <c r="AZ175" s="81"/>
      <c r="BA175" s="13"/>
    </row>
    <row r="176" spans="1:53">
      <c r="A176" s="46" t="s">
        <v>52</v>
      </c>
      <c r="B176" s="46" t="s">
        <v>887</v>
      </c>
      <c r="C176" s="63">
        <v>6</v>
      </c>
      <c r="D176" s="77">
        <v>0</v>
      </c>
      <c r="E176" s="62">
        <f t="shared" si="37"/>
        <v>1</v>
      </c>
      <c r="AK176" s="76">
        <f>AK175+1</f>
        <v>87</v>
      </c>
      <c r="AL176" s="46" t="s">
        <v>628</v>
      </c>
      <c r="AM176" s="63">
        <v>35</v>
      </c>
      <c r="AN176" s="77">
        <v>27</v>
      </c>
      <c r="AO176" s="62">
        <f t="shared" si="39"/>
        <v>0.22857142857142854</v>
      </c>
      <c r="AW176" s="72"/>
      <c r="AX176" s="56"/>
      <c r="AY176" s="41"/>
      <c r="AZ176" s="81"/>
      <c r="BA176" s="13"/>
    </row>
    <row r="177" spans="1:53">
      <c r="A177" s="46" t="s">
        <v>64</v>
      </c>
      <c r="B177" s="46" t="s">
        <v>554</v>
      </c>
      <c r="C177" s="63">
        <v>48</v>
      </c>
      <c r="D177" s="77">
        <v>19</v>
      </c>
      <c r="E177" s="62">
        <f t="shared" si="37"/>
        <v>0.60416666666666674</v>
      </c>
      <c r="AK177" s="76">
        <v>87</v>
      </c>
      <c r="AL177" s="46" t="s">
        <v>765</v>
      </c>
      <c r="AM177" s="63">
        <v>19</v>
      </c>
      <c r="AN177" s="77">
        <v>15</v>
      </c>
      <c r="AO177" s="62">
        <f t="shared" si="39"/>
        <v>0.21052631578947367</v>
      </c>
      <c r="AW177" s="72"/>
      <c r="AX177" s="56"/>
      <c r="AY177" s="41"/>
      <c r="AZ177" s="81"/>
      <c r="BA177" s="13"/>
    </row>
    <row r="178" spans="1:53">
      <c r="A178" s="46" t="s">
        <v>56</v>
      </c>
      <c r="B178" s="46" t="s">
        <v>308</v>
      </c>
      <c r="C178" s="63">
        <v>135</v>
      </c>
      <c r="D178" s="77">
        <v>79</v>
      </c>
      <c r="E178" s="62">
        <f t="shared" si="37"/>
        <v>0.41481481481481486</v>
      </c>
      <c r="AK178" s="76">
        <f>AK177+1</f>
        <v>88</v>
      </c>
      <c r="AL178" s="46" t="s">
        <v>725</v>
      </c>
      <c r="AM178" s="63">
        <v>24</v>
      </c>
      <c r="AN178" s="77">
        <v>19</v>
      </c>
      <c r="AO178" s="62">
        <f t="shared" si="39"/>
        <v>0.20833333333333337</v>
      </c>
      <c r="AW178" s="72"/>
      <c r="AX178" s="56"/>
      <c r="AY178" s="41"/>
      <c r="AZ178" s="81"/>
      <c r="BA178" s="13"/>
    </row>
    <row r="179" spans="1:53">
      <c r="A179" s="46" t="s">
        <v>58</v>
      </c>
      <c r="B179" s="46" t="s">
        <v>458</v>
      </c>
      <c r="C179" s="63">
        <v>68</v>
      </c>
      <c r="D179" s="77">
        <v>30</v>
      </c>
      <c r="E179" s="62">
        <f t="shared" si="37"/>
        <v>0.55882352941176472</v>
      </c>
      <c r="AK179" s="76">
        <v>88</v>
      </c>
      <c r="AL179" s="46" t="s">
        <v>457</v>
      </c>
      <c r="AM179" s="63">
        <v>68</v>
      </c>
      <c r="AN179" s="77">
        <v>55</v>
      </c>
      <c r="AO179" s="62">
        <f t="shared" si="39"/>
        <v>0.19117647058823528</v>
      </c>
      <c r="AW179" s="72"/>
      <c r="AX179" s="56"/>
      <c r="AY179" s="41"/>
      <c r="AZ179" s="81"/>
      <c r="BA179" s="13"/>
    </row>
    <row r="180" spans="1:53">
      <c r="A180" s="46" t="s">
        <v>58</v>
      </c>
      <c r="B180" s="46" t="s">
        <v>731</v>
      </c>
      <c r="C180" s="63">
        <v>22</v>
      </c>
      <c r="D180" s="77">
        <v>9</v>
      </c>
      <c r="E180" s="62">
        <f t="shared" si="37"/>
        <v>0.59090909090909083</v>
      </c>
      <c r="AK180" s="76">
        <f>AK179+1</f>
        <v>89</v>
      </c>
      <c r="AL180" s="46" t="s">
        <v>550</v>
      </c>
      <c r="AM180" s="63">
        <v>49</v>
      </c>
      <c r="AN180" s="77">
        <v>40</v>
      </c>
      <c r="AO180" s="62">
        <f t="shared" si="39"/>
        <v>0.18367346938775508</v>
      </c>
      <c r="AW180" s="72"/>
      <c r="AX180" s="56"/>
      <c r="AY180" s="41"/>
      <c r="AZ180" s="81"/>
      <c r="BA180" s="13"/>
    </row>
    <row r="181" spans="1:53">
      <c r="A181" s="46" t="s">
        <v>1452</v>
      </c>
      <c r="B181" s="46" t="s">
        <v>403</v>
      </c>
      <c r="C181" s="63">
        <v>84</v>
      </c>
      <c r="D181" s="77">
        <v>61</v>
      </c>
      <c r="E181" s="62">
        <f t="shared" si="37"/>
        <v>0.27380952380952384</v>
      </c>
      <c r="AK181" s="76">
        <v>89</v>
      </c>
      <c r="AL181" s="46" t="s">
        <v>888</v>
      </c>
      <c r="AM181" s="63">
        <v>6</v>
      </c>
      <c r="AN181" s="77">
        <v>5</v>
      </c>
      <c r="AO181" s="62">
        <f t="shared" si="39"/>
        <v>0.16666666666666663</v>
      </c>
      <c r="AW181" s="72"/>
      <c r="AX181" s="56"/>
      <c r="AY181" s="41"/>
      <c r="AZ181" s="81"/>
      <c r="BA181" s="13"/>
    </row>
    <row r="182" spans="1:53">
      <c r="A182" s="46" t="s">
        <v>61</v>
      </c>
      <c r="B182" s="46" t="s">
        <v>287</v>
      </c>
      <c r="C182" s="63">
        <v>149</v>
      </c>
      <c r="D182" s="77">
        <v>48</v>
      </c>
      <c r="E182" s="62">
        <f t="shared" si="37"/>
        <v>0.67785234899328861</v>
      </c>
      <c r="AK182" s="76">
        <f>AK181+1</f>
        <v>90</v>
      </c>
      <c r="AL182" s="46" t="s">
        <v>895</v>
      </c>
      <c r="AM182" s="63">
        <v>6</v>
      </c>
      <c r="AN182" s="77">
        <v>5</v>
      </c>
      <c r="AO182" s="62">
        <f t="shared" si="39"/>
        <v>0.16666666666666663</v>
      </c>
      <c r="AW182" s="72"/>
      <c r="AX182" s="56"/>
      <c r="AY182" s="41"/>
      <c r="AZ182" s="81"/>
      <c r="BA182" s="13"/>
    </row>
    <row r="183" spans="1:53">
      <c r="A183" s="46" t="s">
        <v>58</v>
      </c>
      <c r="B183" s="46" t="s">
        <v>754</v>
      </c>
      <c r="C183" s="63">
        <v>20</v>
      </c>
      <c r="D183" s="77">
        <v>6</v>
      </c>
      <c r="E183" s="62">
        <f t="shared" si="37"/>
        <v>0.7</v>
      </c>
      <c r="AK183" s="76">
        <v>90</v>
      </c>
      <c r="AL183" s="46" t="s">
        <v>410</v>
      </c>
      <c r="AM183" s="63">
        <v>82</v>
      </c>
      <c r="AN183" s="77">
        <v>69</v>
      </c>
      <c r="AO183" s="62">
        <f t="shared" si="39"/>
        <v>0.15853658536585369</v>
      </c>
      <c r="AW183" s="72"/>
      <c r="AX183" s="56"/>
      <c r="AY183" s="41"/>
      <c r="AZ183" s="81"/>
      <c r="BA183" s="13"/>
    </row>
    <row r="184" spans="1:53">
      <c r="A184" s="46" t="s">
        <v>58</v>
      </c>
      <c r="B184" s="46" t="s">
        <v>805</v>
      </c>
      <c r="C184" s="63">
        <v>15</v>
      </c>
      <c r="D184" s="77">
        <v>14</v>
      </c>
      <c r="E184" s="62">
        <f t="shared" si="37"/>
        <v>6.6666666666666652E-2</v>
      </c>
      <c r="AK184" s="76">
        <f>AK183+1</f>
        <v>91</v>
      </c>
      <c r="AL184" s="46" t="s">
        <v>706</v>
      </c>
      <c r="AM184" s="63">
        <v>26</v>
      </c>
      <c r="AN184" s="77">
        <v>22</v>
      </c>
      <c r="AO184" s="62">
        <f t="shared" si="39"/>
        <v>0.15384615384615385</v>
      </c>
      <c r="AW184" s="72"/>
      <c r="AX184" s="56"/>
      <c r="AY184" s="41"/>
      <c r="AZ184" s="81"/>
      <c r="BA184" s="13"/>
    </row>
    <row r="185" spans="1:53">
      <c r="A185" s="46" t="s">
        <v>72</v>
      </c>
      <c r="B185" s="46" t="s">
        <v>765</v>
      </c>
      <c r="C185" s="63">
        <v>19</v>
      </c>
      <c r="D185" s="77">
        <v>15</v>
      </c>
      <c r="E185" s="62">
        <f t="shared" si="37"/>
        <v>0.21052631578947367</v>
      </c>
      <c r="AK185" s="76">
        <v>91</v>
      </c>
      <c r="AL185" s="46" t="s">
        <v>879</v>
      </c>
      <c r="AM185" s="63">
        <v>8</v>
      </c>
      <c r="AN185" s="77">
        <v>7</v>
      </c>
      <c r="AO185" s="62">
        <f t="shared" si="39"/>
        <v>0.125</v>
      </c>
      <c r="AW185" s="72"/>
      <c r="AX185" s="56"/>
      <c r="AY185" s="41"/>
      <c r="AZ185" s="81"/>
      <c r="BA185" s="13"/>
    </row>
    <row r="186" spans="1:53">
      <c r="A186" s="46" t="s">
        <v>61</v>
      </c>
      <c r="B186" s="46" t="s">
        <v>745</v>
      </c>
      <c r="C186" s="63">
        <v>21</v>
      </c>
      <c r="D186" s="77">
        <v>15</v>
      </c>
      <c r="E186" s="62">
        <f t="shared" si="37"/>
        <v>0.2857142857142857</v>
      </c>
      <c r="AK186" s="76">
        <f>AK185+1</f>
        <v>92</v>
      </c>
      <c r="AL186" s="46" t="s">
        <v>636</v>
      </c>
      <c r="AM186" s="63">
        <v>34</v>
      </c>
      <c r="AN186" s="77">
        <v>30</v>
      </c>
      <c r="AO186" s="62">
        <f t="shared" si="39"/>
        <v>0.11764705882352944</v>
      </c>
      <c r="AW186" s="72"/>
      <c r="AX186" s="56"/>
      <c r="AY186" s="41"/>
      <c r="AZ186" s="81"/>
      <c r="BA186" s="13"/>
    </row>
    <row r="187" spans="1:53">
      <c r="A187" s="46" t="s">
        <v>52</v>
      </c>
      <c r="B187" s="46" t="s">
        <v>225</v>
      </c>
      <c r="C187" s="63">
        <v>213</v>
      </c>
      <c r="D187" s="77">
        <v>123</v>
      </c>
      <c r="E187" s="62">
        <f t="shared" si="37"/>
        <v>0.42253521126760563</v>
      </c>
      <c r="AK187" s="76">
        <v>92</v>
      </c>
      <c r="AL187" s="46" t="s">
        <v>684</v>
      </c>
      <c r="AM187" s="63">
        <v>28</v>
      </c>
      <c r="AN187" s="77">
        <v>25</v>
      </c>
      <c r="AO187" s="62">
        <f t="shared" si="39"/>
        <v>0.1071428571428571</v>
      </c>
      <c r="AW187" s="72"/>
      <c r="AX187" s="56"/>
      <c r="AY187" s="41"/>
      <c r="AZ187" s="81"/>
      <c r="BA187" s="13"/>
    </row>
    <row r="188" spans="1:53">
      <c r="A188" s="46" t="s">
        <v>58</v>
      </c>
      <c r="B188" s="46" t="s">
        <v>412</v>
      </c>
      <c r="C188" s="63">
        <v>81</v>
      </c>
      <c r="D188" s="77">
        <v>51</v>
      </c>
      <c r="E188" s="62">
        <f t="shared" si="37"/>
        <v>0.37037037037037035</v>
      </c>
      <c r="AK188" s="76">
        <f>AK187+1</f>
        <v>93</v>
      </c>
      <c r="AL188" s="46" t="s">
        <v>720</v>
      </c>
      <c r="AM188" s="63">
        <v>24</v>
      </c>
      <c r="AN188" s="77">
        <v>22</v>
      </c>
      <c r="AO188" s="62">
        <f t="shared" si="39"/>
        <v>8.333333333333337E-2</v>
      </c>
      <c r="AW188" s="72"/>
      <c r="AX188" s="56"/>
      <c r="AY188" s="41"/>
      <c r="AZ188" s="81"/>
      <c r="BA188" s="13"/>
    </row>
    <row r="189" spans="1:53">
      <c r="A189" s="46" t="s">
        <v>64</v>
      </c>
      <c r="B189" s="46" t="s">
        <v>708</v>
      </c>
      <c r="C189" s="63">
        <v>25</v>
      </c>
      <c r="D189" s="77">
        <v>15</v>
      </c>
      <c r="E189" s="62">
        <f t="shared" si="37"/>
        <v>0.4</v>
      </c>
      <c r="AK189" s="76">
        <v>93</v>
      </c>
      <c r="AL189" s="46" t="s">
        <v>867</v>
      </c>
      <c r="AM189" s="63">
        <v>9</v>
      </c>
      <c r="AN189" s="77">
        <v>9</v>
      </c>
      <c r="AO189" s="62">
        <f t="shared" si="39"/>
        <v>0</v>
      </c>
      <c r="AW189" s="72"/>
      <c r="AX189" s="56"/>
      <c r="AY189" s="41"/>
      <c r="AZ189" s="81"/>
      <c r="BA189" s="13"/>
    </row>
    <row r="190" spans="1:53">
      <c r="A190" s="46" t="s">
        <v>56</v>
      </c>
      <c r="B190" s="46" t="s">
        <v>482</v>
      </c>
      <c r="C190" s="63">
        <v>63</v>
      </c>
      <c r="D190" s="77">
        <v>32</v>
      </c>
      <c r="E190" s="62">
        <f t="shared" si="37"/>
        <v>0.49206349206349209</v>
      </c>
      <c r="AK190" s="76">
        <f>AK189+1</f>
        <v>94</v>
      </c>
      <c r="AL190" s="46" t="s">
        <v>775</v>
      </c>
      <c r="AM190" s="63">
        <v>19</v>
      </c>
      <c r="AN190" s="77">
        <v>20</v>
      </c>
      <c r="AO190" s="62">
        <f t="shared" si="39"/>
        <v>-5.2631578947368363E-2</v>
      </c>
      <c r="AW190" s="72"/>
      <c r="AX190" s="56"/>
      <c r="AY190" s="41"/>
      <c r="AZ190" s="81"/>
      <c r="BA190" s="13"/>
    </row>
    <row r="191" spans="1:53">
      <c r="A191" s="46" t="s">
        <v>1452</v>
      </c>
      <c r="B191" s="46" t="s">
        <v>614</v>
      </c>
      <c r="C191" s="63">
        <v>37</v>
      </c>
      <c r="D191" s="77">
        <v>24</v>
      </c>
      <c r="E191" s="62">
        <f t="shared" si="37"/>
        <v>0.35135135135135132</v>
      </c>
      <c r="AK191" s="76">
        <v>94</v>
      </c>
      <c r="AL191" s="46" t="s">
        <v>718</v>
      </c>
      <c r="AM191" s="63">
        <v>24</v>
      </c>
      <c r="AN191" s="77">
        <v>26</v>
      </c>
      <c r="AO191" s="62">
        <f t="shared" si="39"/>
        <v>-8.3333333333333259E-2</v>
      </c>
      <c r="AW191" s="72"/>
      <c r="AX191" s="56"/>
      <c r="AY191" s="41"/>
      <c r="AZ191" s="81"/>
      <c r="BA191" s="13"/>
    </row>
    <row r="192" spans="1:53">
      <c r="A192" s="46" t="s">
        <v>72</v>
      </c>
      <c r="B192" s="46" t="s">
        <v>394</v>
      </c>
      <c r="C192" s="63">
        <v>87</v>
      </c>
      <c r="D192" s="77">
        <v>51</v>
      </c>
      <c r="E192" s="62">
        <f t="shared" si="37"/>
        <v>0.41379310344827591</v>
      </c>
      <c r="AK192" s="76">
        <f>AK191+1</f>
        <v>95</v>
      </c>
      <c r="AL192" s="46" t="s">
        <v>875</v>
      </c>
      <c r="AM192" s="63">
        <v>9</v>
      </c>
      <c r="AN192" s="77">
        <v>12</v>
      </c>
      <c r="AO192" s="62">
        <f t="shared" si="39"/>
        <v>-0.33333333333333326</v>
      </c>
      <c r="AW192" s="72"/>
      <c r="AX192" s="56"/>
      <c r="AY192" s="41"/>
      <c r="AZ192" s="81"/>
      <c r="BA192" s="13"/>
    </row>
    <row r="193" spans="1:53">
      <c r="A193" s="46" t="s">
        <v>52</v>
      </c>
      <c r="B193" s="46" t="s">
        <v>882</v>
      </c>
      <c r="C193" s="63">
        <v>7</v>
      </c>
      <c r="D193" s="77">
        <v>1</v>
      </c>
      <c r="E193" s="62">
        <f t="shared" si="37"/>
        <v>0.85714285714285721</v>
      </c>
      <c r="AK193" s="244" t="s">
        <v>42</v>
      </c>
      <c r="AL193" s="244"/>
      <c r="AM193" s="78">
        <f>SUM(AM5:AM192)</f>
        <v>34822</v>
      </c>
      <c r="AN193" s="78">
        <f>SUM(AN5:AN192)</f>
        <v>18510</v>
      </c>
      <c r="AO193" s="79">
        <f t="shared" si="39"/>
        <v>0.46843949227499859</v>
      </c>
      <c r="AW193" s="72"/>
      <c r="AX193" s="56"/>
      <c r="AY193" s="41"/>
      <c r="AZ193" s="81"/>
      <c r="BA193" s="13"/>
    </row>
    <row r="194" spans="1:53">
      <c r="A194" s="46" t="s">
        <v>56</v>
      </c>
      <c r="B194" s="46" t="s">
        <v>251</v>
      </c>
      <c r="C194" s="63">
        <v>186</v>
      </c>
      <c r="D194" s="77">
        <v>105</v>
      </c>
      <c r="E194" s="62">
        <f t="shared" si="37"/>
        <v>0.43548387096774188</v>
      </c>
      <c r="AW194" s="72"/>
      <c r="AX194" s="56"/>
      <c r="AY194" s="41"/>
      <c r="AZ194" s="81"/>
      <c r="BA194" s="13"/>
    </row>
    <row r="195" spans="1:53">
      <c r="A195" s="46" t="s">
        <v>72</v>
      </c>
      <c r="B195" s="46" t="s">
        <v>826</v>
      </c>
      <c r="C195" s="63">
        <v>12</v>
      </c>
      <c r="D195" s="77">
        <v>9</v>
      </c>
      <c r="E195" s="62">
        <f t="shared" si="37"/>
        <v>0.25</v>
      </c>
      <c r="AW195" s="72"/>
      <c r="AX195" s="56"/>
      <c r="AY195" s="41"/>
      <c r="AZ195" s="81"/>
      <c r="BA195" s="13"/>
    </row>
    <row r="196" spans="1:53">
      <c r="A196" s="46" t="s">
        <v>64</v>
      </c>
      <c r="B196" s="46" t="s">
        <v>732</v>
      </c>
      <c r="C196" s="63">
        <v>22</v>
      </c>
      <c r="D196" s="77">
        <v>11</v>
      </c>
      <c r="E196" s="62">
        <f t="shared" si="37"/>
        <v>0.5</v>
      </c>
      <c r="AW196" s="72"/>
      <c r="AX196" s="56"/>
      <c r="AY196" s="41"/>
      <c r="AZ196" s="81"/>
      <c r="BA196" s="13"/>
    </row>
    <row r="197" spans="1:53">
      <c r="A197" s="46" t="s">
        <v>52</v>
      </c>
      <c r="B197" s="46" t="s">
        <v>291</v>
      </c>
      <c r="C197" s="63">
        <v>147</v>
      </c>
      <c r="D197" s="77">
        <v>72</v>
      </c>
      <c r="E197" s="62">
        <f t="shared" si="37"/>
        <v>0.51020408163265307</v>
      </c>
      <c r="AW197" s="72"/>
      <c r="AX197" s="56"/>
      <c r="AY197" s="41"/>
      <c r="AZ197" s="81"/>
      <c r="BA197" s="13"/>
    </row>
    <row r="198" spans="1:53">
      <c r="A198" s="46" t="s">
        <v>52</v>
      </c>
      <c r="B198" s="46" t="s">
        <v>578</v>
      </c>
      <c r="C198" s="63">
        <v>44</v>
      </c>
      <c r="D198" s="77">
        <v>20</v>
      </c>
      <c r="E198" s="62">
        <f t="shared" ref="E198:E261" si="40">1-(D198/C198)</f>
        <v>0.54545454545454541</v>
      </c>
      <c r="AW198" s="72"/>
      <c r="AX198" s="56"/>
      <c r="AY198" s="41"/>
      <c r="AZ198" s="81"/>
      <c r="BA198" s="13"/>
    </row>
    <row r="199" spans="1:53">
      <c r="A199" s="46" t="s">
        <v>72</v>
      </c>
      <c r="B199" s="46" t="s">
        <v>257</v>
      </c>
      <c r="C199" s="63">
        <v>180</v>
      </c>
      <c r="D199" s="77">
        <v>75</v>
      </c>
      <c r="E199" s="62">
        <f t="shared" si="40"/>
        <v>0.58333333333333326</v>
      </c>
      <c r="AW199" s="72"/>
      <c r="AX199" s="56"/>
      <c r="AY199" s="41"/>
      <c r="AZ199" s="81"/>
      <c r="BA199" s="13"/>
    </row>
    <row r="200" spans="1:53">
      <c r="A200" s="46" t="s">
        <v>72</v>
      </c>
      <c r="B200" s="46" t="s">
        <v>352</v>
      </c>
      <c r="C200" s="63">
        <v>108</v>
      </c>
      <c r="D200" s="77">
        <v>60</v>
      </c>
      <c r="E200" s="62">
        <f t="shared" si="40"/>
        <v>0.44444444444444442</v>
      </c>
      <c r="AW200" s="72"/>
      <c r="AX200" s="56"/>
      <c r="AY200" s="41"/>
      <c r="AZ200" s="81"/>
      <c r="BA200" s="13"/>
    </row>
    <row r="201" spans="1:53">
      <c r="A201" s="46" t="s">
        <v>61</v>
      </c>
      <c r="B201" s="46" t="s">
        <v>844</v>
      </c>
      <c r="C201" s="63">
        <v>11</v>
      </c>
      <c r="D201" s="77">
        <v>10</v>
      </c>
      <c r="E201" s="62">
        <f t="shared" si="40"/>
        <v>9.0909090909090939E-2</v>
      </c>
      <c r="AW201" s="72"/>
      <c r="AX201" s="56"/>
      <c r="AY201" s="41"/>
      <c r="AZ201" s="81"/>
      <c r="BA201" s="13"/>
    </row>
    <row r="202" spans="1:53">
      <c r="A202" s="46" t="s">
        <v>52</v>
      </c>
      <c r="B202" s="46" t="s">
        <v>416</v>
      </c>
      <c r="C202" s="63">
        <v>80</v>
      </c>
      <c r="D202" s="77">
        <v>37</v>
      </c>
      <c r="E202" s="62">
        <f t="shared" si="40"/>
        <v>0.53749999999999998</v>
      </c>
      <c r="AW202" s="72"/>
      <c r="AX202" s="56"/>
      <c r="AY202" s="41"/>
      <c r="AZ202" s="81"/>
      <c r="BA202" s="13"/>
    </row>
    <row r="203" spans="1:53">
      <c r="A203" s="46" t="s">
        <v>72</v>
      </c>
      <c r="B203" s="46" t="s">
        <v>317</v>
      </c>
      <c r="C203" s="63">
        <v>129</v>
      </c>
      <c r="D203" s="77">
        <v>73</v>
      </c>
      <c r="E203" s="62">
        <f t="shared" si="40"/>
        <v>0.43410852713178294</v>
      </c>
      <c r="AW203" s="72"/>
      <c r="AX203" s="56"/>
      <c r="AY203" s="41"/>
      <c r="AZ203" s="81"/>
      <c r="BA203" s="13"/>
    </row>
    <row r="204" spans="1:53">
      <c r="A204" s="46" t="s">
        <v>52</v>
      </c>
      <c r="B204" s="46" t="s">
        <v>146</v>
      </c>
      <c r="C204" s="63">
        <v>408</v>
      </c>
      <c r="D204" s="77">
        <v>186</v>
      </c>
      <c r="E204" s="62">
        <f t="shared" si="40"/>
        <v>0.54411764705882359</v>
      </c>
      <c r="AW204" s="72"/>
      <c r="AX204" s="56"/>
      <c r="AY204" s="41"/>
      <c r="AZ204" s="81"/>
      <c r="BA204" s="13"/>
    </row>
    <row r="205" spans="1:53">
      <c r="A205" s="46" t="s">
        <v>52</v>
      </c>
      <c r="B205" s="46" t="s">
        <v>658</v>
      </c>
      <c r="C205" s="63">
        <v>31</v>
      </c>
      <c r="D205" s="77">
        <v>25</v>
      </c>
      <c r="E205" s="62">
        <f t="shared" si="40"/>
        <v>0.19354838709677424</v>
      </c>
      <c r="AW205" s="72"/>
      <c r="AX205" s="56"/>
      <c r="AY205" s="41"/>
      <c r="AZ205" s="81"/>
      <c r="BA205" s="13"/>
    </row>
    <row r="206" spans="1:53">
      <c r="A206" s="46" t="s">
        <v>56</v>
      </c>
      <c r="B206" s="46" t="s">
        <v>855</v>
      </c>
      <c r="C206" s="63">
        <v>10</v>
      </c>
      <c r="D206" s="77">
        <v>4</v>
      </c>
      <c r="E206" s="62">
        <f t="shared" si="40"/>
        <v>0.6</v>
      </c>
      <c r="AW206" s="72"/>
      <c r="AX206" s="56"/>
      <c r="AY206" s="41"/>
      <c r="AZ206" s="81"/>
      <c r="BA206" s="13"/>
    </row>
    <row r="207" spans="1:53">
      <c r="A207" s="46" t="s">
        <v>52</v>
      </c>
      <c r="B207" s="46" t="s">
        <v>92</v>
      </c>
      <c r="C207" s="63">
        <v>998</v>
      </c>
      <c r="D207" s="77">
        <v>494</v>
      </c>
      <c r="E207" s="62">
        <f t="shared" si="40"/>
        <v>0.50501002004008022</v>
      </c>
      <c r="AW207" s="72"/>
      <c r="AX207" s="56"/>
      <c r="AY207" s="41"/>
      <c r="AZ207" s="81"/>
      <c r="BA207" s="13"/>
    </row>
    <row r="208" spans="1:53">
      <c r="A208" s="46" t="s">
        <v>64</v>
      </c>
      <c r="B208" s="46" t="s">
        <v>242</v>
      </c>
      <c r="C208" s="63">
        <v>193</v>
      </c>
      <c r="D208" s="77">
        <v>91</v>
      </c>
      <c r="E208" s="62">
        <f t="shared" si="40"/>
        <v>0.52849740932642486</v>
      </c>
      <c r="AW208" s="72"/>
      <c r="AX208" s="56"/>
      <c r="AY208" s="82"/>
      <c r="AZ208" s="81"/>
      <c r="BA208" s="13"/>
    </row>
    <row r="209" spans="1:53">
      <c r="A209" s="46" t="s">
        <v>72</v>
      </c>
      <c r="B209" s="46" t="s">
        <v>877</v>
      </c>
      <c r="C209" s="63">
        <v>8</v>
      </c>
      <c r="D209" s="77">
        <v>3</v>
      </c>
      <c r="E209" s="62">
        <f t="shared" si="40"/>
        <v>0.625</v>
      </c>
      <c r="AW209" s="72"/>
      <c r="AX209" s="56"/>
      <c r="AY209" s="41"/>
      <c r="AZ209" s="81"/>
      <c r="BA209" s="13"/>
    </row>
    <row r="210" spans="1:53">
      <c r="A210" s="46" t="s">
        <v>52</v>
      </c>
      <c r="B210" s="46" t="s">
        <v>55</v>
      </c>
      <c r="C210" s="61">
        <v>10008</v>
      </c>
      <c r="D210" s="77">
        <v>3901</v>
      </c>
      <c r="E210" s="62">
        <f t="shared" si="40"/>
        <v>0.61021183053557149</v>
      </c>
      <c r="AW210" s="72"/>
      <c r="AX210" s="56"/>
      <c r="AY210" s="41"/>
      <c r="AZ210" s="81"/>
      <c r="BA210" s="13"/>
    </row>
    <row r="211" spans="1:53">
      <c r="A211" s="46" t="s">
        <v>72</v>
      </c>
      <c r="B211" s="46" t="s">
        <v>281</v>
      </c>
      <c r="C211" s="63">
        <v>154</v>
      </c>
      <c r="D211" s="77">
        <v>86</v>
      </c>
      <c r="E211" s="62">
        <f t="shared" si="40"/>
        <v>0.44155844155844159</v>
      </c>
      <c r="AW211" s="72"/>
      <c r="AX211" s="56"/>
      <c r="AY211" s="41"/>
      <c r="AZ211" s="81"/>
      <c r="BA211" s="13"/>
    </row>
    <row r="212" spans="1:53">
      <c r="A212" s="46" t="s">
        <v>61</v>
      </c>
      <c r="B212" s="46" t="s">
        <v>395</v>
      </c>
      <c r="C212" s="63">
        <v>87</v>
      </c>
      <c r="D212" s="77">
        <v>45</v>
      </c>
      <c r="E212" s="62">
        <f t="shared" si="40"/>
        <v>0.48275862068965514</v>
      </c>
      <c r="AW212" s="72"/>
      <c r="AX212" s="56"/>
      <c r="AY212" s="41"/>
      <c r="AZ212" s="81"/>
      <c r="BA212" s="13"/>
    </row>
    <row r="213" spans="1:53">
      <c r="A213" s="46" t="s">
        <v>52</v>
      </c>
      <c r="B213" s="46" t="s">
        <v>555</v>
      </c>
      <c r="C213" s="63">
        <v>48</v>
      </c>
      <c r="D213" s="77">
        <v>24</v>
      </c>
      <c r="E213" s="62">
        <f t="shared" si="40"/>
        <v>0.5</v>
      </c>
      <c r="AW213" s="72"/>
      <c r="AX213" s="56"/>
      <c r="AY213" s="41"/>
      <c r="AZ213" s="81"/>
      <c r="BA213" s="13"/>
    </row>
    <row r="214" spans="1:53">
      <c r="A214" s="46" t="s">
        <v>72</v>
      </c>
      <c r="B214" s="46" t="s">
        <v>790</v>
      </c>
      <c r="C214" s="63">
        <v>17</v>
      </c>
      <c r="D214" s="77">
        <v>10</v>
      </c>
      <c r="E214" s="62">
        <f t="shared" si="40"/>
        <v>0.41176470588235292</v>
      </c>
      <c r="AW214" s="72"/>
      <c r="AX214" s="56"/>
      <c r="AY214" s="41"/>
      <c r="AZ214" s="81"/>
      <c r="BA214" s="13"/>
    </row>
    <row r="215" spans="1:53">
      <c r="A215" s="46" t="s">
        <v>52</v>
      </c>
      <c r="B215" s="46" t="s">
        <v>271</v>
      </c>
      <c r="C215" s="63">
        <v>165</v>
      </c>
      <c r="D215" s="77">
        <v>74</v>
      </c>
      <c r="E215" s="62">
        <f t="shared" si="40"/>
        <v>0.55151515151515151</v>
      </c>
      <c r="AW215" s="72"/>
      <c r="AX215" s="56"/>
      <c r="AY215" s="41"/>
      <c r="AZ215" s="81"/>
      <c r="BA215" s="13"/>
    </row>
    <row r="216" spans="1:53">
      <c r="A216" s="46" t="s">
        <v>64</v>
      </c>
      <c r="B216" s="46" t="s">
        <v>579</v>
      </c>
      <c r="C216" s="63">
        <v>44</v>
      </c>
      <c r="D216" s="77">
        <v>21</v>
      </c>
      <c r="E216" s="62">
        <f t="shared" si="40"/>
        <v>0.52272727272727271</v>
      </c>
      <c r="AW216" s="72"/>
      <c r="AX216" s="56"/>
      <c r="AY216" s="82"/>
      <c r="AZ216" s="81"/>
      <c r="BA216" s="13"/>
    </row>
    <row r="217" spans="1:53">
      <c r="A217" s="46" t="s">
        <v>56</v>
      </c>
      <c r="B217" s="46" t="s">
        <v>202</v>
      </c>
      <c r="C217" s="63">
        <v>259</v>
      </c>
      <c r="D217" s="77">
        <v>153</v>
      </c>
      <c r="E217" s="62">
        <f t="shared" si="40"/>
        <v>0.40926640926640923</v>
      </c>
      <c r="AW217" s="72"/>
      <c r="AX217" s="56"/>
      <c r="AY217" s="41"/>
      <c r="AZ217" s="81"/>
      <c r="BA217" s="13"/>
    </row>
    <row r="218" spans="1:53">
      <c r="A218" s="46" t="s">
        <v>64</v>
      </c>
      <c r="B218" s="46" t="s">
        <v>74</v>
      </c>
      <c r="C218" s="61">
        <v>1616</v>
      </c>
      <c r="D218" s="77">
        <v>783</v>
      </c>
      <c r="E218" s="62">
        <f t="shared" si="40"/>
        <v>0.51547029702970293</v>
      </c>
      <c r="AW218" s="72"/>
      <c r="AX218" s="56"/>
      <c r="AY218" s="41"/>
      <c r="AZ218" s="81"/>
      <c r="BA218" s="13"/>
    </row>
    <row r="219" spans="1:53">
      <c r="A219" s="46" t="s">
        <v>1452</v>
      </c>
      <c r="B219" s="46" t="s">
        <v>589</v>
      </c>
      <c r="C219" s="63">
        <v>42</v>
      </c>
      <c r="D219" s="77">
        <v>25</v>
      </c>
      <c r="E219" s="62">
        <f t="shared" si="40"/>
        <v>0.40476190476190477</v>
      </c>
      <c r="AW219" s="72"/>
      <c r="AX219" s="56"/>
      <c r="AY219" s="41"/>
      <c r="AZ219" s="81"/>
      <c r="BA219" s="13"/>
    </row>
    <row r="220" spans="1:53">
      <c r="A220" s="46" t="s">
        <v>58</v>
      </c>
      <c r="B220" s="46" t="s">
        <v>856</v>
      </c>
      <c r="C220" s="63">
        <v>10</v>
      </c>
      <c r="D220" s="77">
        <v>5</v>
      </c>
      <c r="E220" s="62">
        <f t="shared" si="40"/>
        <v>0.5</v>
      </c>
      <c r="AW220" s="72"/>
      <c r="AX220" s="56"/>
      <c r="AY220" s="41"/>
      <c r="AZ220" s="81"/>
      <c r="BA220" s="13"/>
    </row>
    <row r="221" spans="1:53">
      <c r="A221" s="46" t="s">
        <v>52</v>
      </c>
      <c r="B221" s="46" t="s">
        <v>633</v>
      </c>
      <c r="C221" s="63">
        <v>34</v>
      </c>
      <c r="D221" s="77">
        <v>21</v>
      </c>
      <c r="E221" s="62">
        <f t="shared" si="40"/>
        <v>0.38235294117647056</v>
      </c>
      <c r="AW221" s="72"/>
      <c r="AX221" s="56"/>
      <c r="AY221" s="41"/>
      <c r="AZ221" s="81"/>
      <c r="BA221" s="13"/>
    </row>
    <row r="222" spans="1:53">
      <c r="A222" s="46" t="s">
        <v>72</v>
      </c>
      <c r="B222" s="46" t="s">
        <v>827</v>
      </c>
      <c r="C222" s="63">
        <v>12</v>
      </c>
      <c r="D222" s="77">
        <v>2</v>
      </c>
      <c r="E222" s="62">
        <f t="shared" si="40"/>
        <v>0.83333333333333337</v>
      </c>
      <c r="AW222" s="72"/>
      <c r="AX222" s="56"/>
      <c r="AY222" s="41"/>
      <c r="AZ222" s="81"/>
      <c r="BA222" s="13"/>
    </row>
    <row r="223" spans="1:53">
      <c r="A223" s="46" t="s">
        <v>72</v>
      </c>
      <c r="B223" s="46" t="s">
        <v>820</v>
      </c>
      <c r="C223" s="63">
        <v>13</v>
      </c>
      <c r="D223" s="77">
        <v>8</v>
      </c>
      <c r="E223" s="62">
        <f t="shared" si="40"/>
        <v>0.38461538461538458</v>
      </c>
      <c r="AW223" s="72"/>
      <c r="AX223" s="56"/>
      <c r="AY223" s="41"/>
      <c r="AZ223" s="81"/>
      <c r="BA223" s="13"/>
    </row>
    <row r="224" spans="1:53">
      <c r="A224" s="46" t="s">
        <v>72</v>
      </c>
      <c r="B224" s="46" t="s">
        <v>401</v>
      </c>
      <c r="C224" s="63">
        <v>85</v>
      </c>
      <c r="D224" s="77">
        <v>64</v>
      </c>
      <c r="E224" s="62">
        <f t="shared" si="40"/>
        <v>0.24705882352941178</v>
      </c>
      <c r="AW224" s="72"/>
      <c r="AX224" s="56"/>
      <c r="AY224" s="41"/>
      <c r="AZ224" s="81"/>
      <c r="BA224" s="13"/>
    </row>
    <row r="225" spans="1:53">
      <c r="A225" s="46" t="s">
        <v>64</v>
      </c>
      <c r="B225" s="46" t="s">
        <v>619</v>
      </c>
      <c r="C225" s="63">
        <v>36</v>
      </c>
      <c r="D225" s="77">
        <v>19</v>
      </c>
      <c r="E225" s="62">
        <f t="shared" si="40"/>
        <v>0.47222222222222221</v>
      </c>
      <c r="AW225" s="72"/>
      <c r="AX225" s="56"/>
      <c r="AY225" s="41"/>
      <c r="AZ225" s="81"/>
      <c r="BA225" s="13"/>
    </row>
    <row r="226" spans="1:53">
      <c r="A226" s="46" t="s">
        <v>1452</v>
      </c>
      <c r="B226" s="46" t="s">
        <v>515</v>
      </c>
      <c r="C226" s="63">
        <v>56</v>
      </c>
      <c r="D226" s="77">
        <v>32</v>
      </c>
      <c r="E226" s="62">
        <f t="shared" si="40"/>
        <v>0.4285714285714286</v>
      </c>
      <c r="AW226" s="72"/>
      <c r="AX226" s="56"/>
      <c r="AY226" s="41"/>
      <c r="AZ226" s="81"/>
      <c r="BA226" s="13"/>
    </row>
    <row r="227" spans="1:53">
      <c r="A227" s="46" t="s">
        <v>1452</v>
      </c>
      <c r="B227" s="46" t="s">
        <v>602</v>
      </c>
      <c r="C227" s="63">
        <v>40</v>
      </c>
      <c r="D227" s="77">
        <v>29</v>
      </c>
      <c r="E227" s="62">
        <f t="shared" si="40"/>
        <v>0.27500000000000002</v>
      </c>
      <c r="AW227" s="72"/>
      <c r="AX227" s="56"/>
      <c r="AY227" s="41"/>
      <c r="AZ227" s="81"/>
      <c r="BA227" s="13"/>
    </row>
    <row r="228" spans="1:53">
      <c r="A228" s="46" t="s">
        <v>72</v>
      </c>
      <c r="B228" s="46" t="s">
        <v>888</v>
      </c>
      <c r="C228" s="63">
        <v>6</v>
      </c>
      <c r="D228" s="77">
        <v>5</v>
      </c>
      <c r="E228" s="62">
        <f t="shared" si="40"/>
        <v>0.16666666666666663</v>
      </c>
      <c r="AW228" s="72"/>
      <c r="AX228" s="56"/>
      <c r="AY228" s="41"/>
      <c r="AZ228" s="81"/>
      <c r="BA228" s="13"/>
    </row>
    <row r="229" spans="1:53">
      <c r="A229" s="46" t="s">
        <v>61</v>
      </c>
      <c r="B229" s="46" t="s">
        <v>883</v>
      </c>
      <c r="C229" s="63">
        <v>7</v>
      </c>
      <c r="D229" s="77">
        <v>5</v>
      </c>
      <c r="E229" s="62">
        <f t="shared" si="40"/>
        <v>0.2857142857142857</v>
      </c>
      <c r="AW229" s="72"/>
      <c r="AX229" s="56"/>
      <c r="AY229" s="41"/>
      <c r="AZ229" s="81"/>
      <c r="BA229" s="13"/>
    </row>
    <row r="230" spans="1:53">
      <c r="A230" s="46" t="s">
        <v>52</v>
      </c>
      <c r="B230" s="46" t="s">
        <v>814</v>
      </c>
      <c r="C230" s="63">
        <v>14</v>
      </c>
      <c r="D230" s="77">
        <v>8</v>
      </c>
      <c r="E230" s="62">
        <f t="shared" si="40"/>
        <v>0.4285714285714286</v>
      </c>
      <c r="AW230" s="72"/>
      <c r="AX230" s="56"/>
      <c r="AY230" s="41"/>
      <c r="AZ230" s="81"/>
      <c r="BA230" s="13"/>
    </row>
    <row r="231" spans="1:53">
      <c r="A231" s="46" t="s">
        <v>72</v>
      </c>
      <c r="B231" s="46" t="s">
        <v>236</v>
      </c>
      <c r="C231" s="63">
        <v>199</v>
      </c>
      <c r="D231" s="77">
        <v>121</v>
      </c>
      <c r="E231" s="62">
        <f t="shared" si="40"/>
        <v>0.39195979899497491</v>
      </c>
      <c r="AW231" s="72"/>
      <c r="AX231" s="56"/>
      <c r="AY231" s="41"/>
      <c r="AZ231" s="81"/>
      <c r="BA231" s="13"/>
    </row>
    <row r="232" spans="1:53">
      <c r="A232" s="46" t="s">
        <v>52</v>
      </c>
      <c r="B232" s="46" t="s">
        <v>470</v>
      </c>
      <c r="C232" s="63">
        <v>65</v>
      </c>
      <c r="D232" s="77">
        <v>46</v>
      </c>
      <c r="E232" s="62">
        <f t="shared" si="40"/>
        <v>0.29230769230769227</v>
      </c>
      <c r="AW232" s="72"/>
      <c r="AX232" s="56"/>
      <c r="AY232" s="41"/>
      <c r="AZ232" s="81"/>
      <c r="BA232" s="13"/>
    </row>
    <row r="233" spans="1:53">
      <c r="A233" s="46" t="s">
        <v>56</v>
      </c>
      <c r="B233" s="46" t="s">
        <v>845</v>
      </c>
      <c r="C233" s="63">
        <v>11</v>
      </c>
      <c r="D233" s="77">
        <v>10</v>
      </c>
      <c r="E233" s="62">
        <f t="shared" si="40"/>
        <v>9.0909090909090939E-2</v>
      </c>
      <c r="AW233" s="72"/>
      <c r="AX233" s="56"/>
      <c r="AY233" s="41"/>
      <c r="AZ233" s="81"/>
      <c r="BA233" s="13"/>
    </row>
    <row r="234" spans="1:53">
      <c r="A234" s="46" t="s">
        <v>72</v>
      </c>
      <c r="B234" s="46" t="s">
        <v>185</v>
      </c>
      <c r="C234" s="63">
        <v>289</v>
      </c>
      <c r="D234" s="77">
        <v>167</v>
      </c>
      <c r="E234" s="62">
        <f t="shared" si="40"/>
        <v>0.42214532871972321</v>
      </c>
      <c r="AW234" s="72"/>
      <c r="AX234" s="56"/>
      <c r="AY234" s="41"/>
      <c r="AZ234" s="81"/>
      <c r="BA234" s="13"/>
    </row>
    <row r="235" spans="1:53">
      <c r="A235" s="46" t="s">
        <v>64</v>
      </c>
      <c r="B235" s="46" t="s">
        <v>897</v>
      </c>
      <c r="C235" s="63">
        <v>5</v>
      </c>
      <c r="D235" s="77">
        <v>1</v>
      </c>
      <c r="E235" s="62">
        <f t="shared" si="40"/>
        <v>0.8</v>
      </c>
      <c r="AW235" s="72"/>
      <c r="AX235" s="56"/>
      <c r="AY235" s="41"/>
      <c r="AZ235" s="81"/>
      <c r="BA235" s="13"/>
    </row>
    <row r="236" spans="1:53">
      <c r="A236" s="46" t="s">
        <v>61</v>
      </c>
      <c r="B236" s="46" t="s">
        <v>692</v>
      </c>
      <c r="C236" s="63">
        <v>27</v>
      </c>
      <c r="D236" s="77">
        <v>14</v>
      </c>
      <c r="E236" s="62">
        <f t="shared" si="40"/>
        <v>0.48148148148148151</v>
      </c>
      <c r="AW236" s="72"/>
      <c r="AX236" s="56"/>
      <c r="AY236" s="41"/>
      <c r="AZ236" s="81"/>
      <c r="BA236" s="13"/>
    </row>
    <row r="237" spans="1:53">
      <c r="A237" s="46" t="s">
        <v>52</v>
      </c>
      <c r="B237" s="46" t="s">
        <v>125</v>
      </c>
      <c r="C237" s="63">
        <v>583</v>
      </c>
      <c r="D237" s="77">
        <v>252</v>
      </c>
      <c r="E237" s="62">
        <f t="shared" si="40"/>
        <v>0.56775300171526588</v>
      </c>
      <c r="AW237" s="72"/>
      <c r="AX237" s="56"/>
      <c r="AY237" s="41"/>
      <c r="AZ237" s="81"/>
      <c r="BA237" s="13"/>
    </row>
    <row r="238" spans="1:53">
      <c r="A238" s="46" t="s">
        <v>1452</v>
      </c>
      <c r="B238" s="46" t="s">
        <v>542</v>
      </c>
      <c r="C238" s="63">
        <v>51</v>
      </c>
      <c r="D238" s="77">
        <v>46</v>
      </c>
      <c r="E238" s="62">
        <f t="shared" si="40"/>
        <v>9.8039215686274495E-2</v>
      </c>
      <c r="AW238" s="72"/>
      <c r="AX238" s="56"/>
      <c r="AY238" s="41"/>
      <c r="AZ238" s="81"/>
      <c r="BA238" s="13"/>
    </row>
    <row r="239" spans="1:53">
      <c r="A239" s="46" t="s">
        <v>72</v>
      </c>
      <c r="B239" s="46" t="s">
        <v>509</v>
      </c>
      <c r="C239" s="63">
        <v>58</v>
      </c>
      <c r="D239" s="77">
        <v>37</v>
      </c>
      <c r="E239" s="62">
        <f t="shared" si="40"/>
        <v>0.36206896551724133</v>
      </c>
      <c r="AW239" s="72"/>
      <c r="AX239" s="56"/>
      <c r="AY239" s="41"/>
      <c r="AZ239" s="81"/>
      <c r="BA239" s="13"/>
    </row>
    <row r="240" spans="1:53">
      <c r="A240" s="46" t="s">
        <v>72</v>
      </c>
      <c r="B240" s="46" t="s">
        <v>328</v>
      </c>
      <c r="C240" s="63">
        <v>123</v>
      </c>
      <c r="D240" s="77">
        <v>78</v>
      </c>
      <c r="E240" s="62">
        <f t="shared" si="40"/>
        <v>0.36585365853658536</v>
      </c>
      <c r="AW240" s="72"/>
      <c r="AX240" s="56"/>
      <c r="AY240" s="41"/>
      <c r="AZ240" s="81"/>
      <c r="BA240" s="13"/>
    </row>
    <row r="241" spans="1:53">
      <c r="A241" s="46" t="s">
        <v>56</v>
      </c>
      <c r="B241" s="46" t="s">
        <v>419</v>
      </c>
      <c r="C241" s="63">
        <v>78</v>
      </c>
      <c r="D241" s="77">
        <v>44</v>
      </c>
      <c r="E241" s="62">
        <f t="shared" si="40"/>
        <v>0.4358974358974359</v>
      </c>
      <c r="AW241" s="72"/>
      <c r="AX241" s="56"/>
      <c r="AY241" s="41"/>
      <c r="AZ241" s="81"/>
      <c r="BA241" s="13"/>
    </row>
    <row r="242" spans="1:53">
      <c r="A242" s="46" t="s">
        <v>58</v>
      </c>
      <c r="B242" s="46" t="s">
        <v>634</v>
      </c>
      <c r="C242" s="63">
        <v>34</v>
      </c>
      <c r="D242" s="77">
        <v>21</v>
      </c>
      <c r="E242" s="62">
        <f t="shared" si="40"/>
        <v>0.38235294117647056</v>
      </c>
      <c r="AW242" s="72"/>
      <c r="AX242" s="56"/>
      <c r="AY242" s="41"/>
      <c r="AZ242" s="81"/>
      <c r="BA242" s="13"/>
    </row>
    <row r="243" spans="1:53">
      <c r="A243" s="46" t="s">
        <v>52</v>
      </c>
      <c r="B243" s="46" t="s">
        <v>693</v>
      </c>
      <c r="C243" s="63">
        <v>27</v>
      </c>
      <c r="D243" s="77">
        <v>15</v>
      </c>
      <c r="E243" s="62">
        <f t="shared" si="40"/>
        <v>0.44444444444444442</v>
      </c>
      <c r="AW243" s="72"/>
      <c r="AX243" s="56"/>
      <c r="AY243" s="41"/>
      <c r="AZ243" s="81"/>
      <c r="BA243" s="13"/>
    </row>
    <row r="244" spans="1:53">
      <c r="A244" s="46" t="s">
        <v>58</v>
      </c>
      <c r="B244" s="46" t="s">
        <v>570</v>
      </c>
      <c r="C244" s="63">
        <v>45</v>
      </c>
      <c r="D244" s="77">
        <v>27</v>
      </c>
      <c r="E244" s="62">
        <f t="shared" si="40"/>
        <v>0.4</v>
      </c>
      <c r="AW244" s="72"/>
      <c r="AX244" s="56"/>
      <c r="AY244" s="41"/>
      <c r="AZ244" s="81"/>
      <c r="BA244" s="13"/>
    </row>
    <row r="245" spans="1:53">
      <c r="A245" s="46" t="s">
        <v>1452</v>
      </c>
      <c r="B245" s="46" t="s">
        <v>99</v>
      </c>
      <c r="C245" s="63">
        <v>880</v>
      </c>
      <c r="D245" s="77">
        <v>446</v>
      </c>
      <c r="E245" s="62">
        <f t="shared" si="40"/>
        <v>0.49318181818181817</v>
      </c>
      <c r="AW245" s="72"/>
      <c r="AX245" s="56"/>
      <c r="AY245" s="41"/>
      <c r="AZ245" s="81"/>
      <c r="BA245" s="13"/>
    </row>
    <row r="246" spans="1:53">
      <c r="A246" s="46" t="s">
        <v>58</v>
      </c>
      <c r="B246" s="46" t="s">
        <v>857</v>
      </c>
      <c r="C246" s="63">
        <v>10</v>
      </c>
      <c r="D246" s="77">
        <v>5</v>
      </c>
      <c r="E246" s="62">
        <f t="shared" si="40"/>
        <v>0.5</v>
      </c>
      <c r="AW246" s="72"/>
      <c r="AX246" s="56"/>
      <c r="AY246" s="41"/>
      <c r="AZ246" s="81"/>
      <c r="BA246" s="13"/>
    </row>
    <row r="247" spans="1:53">
      <c r="A247" s="46" t="s">
        <v>64</v>
      </c>
      <c r="B247" s="46" t="s">
        <v>471</v>
      </c>
      <c r="C247" s="63">
        <v>65</v>
      </c>
      <c r="D247" s="77">
        <v>38</v>
      </c>
      <c r="E247" s="62">
        <f t="shared" si="40"/>
        <v>0.41538461538461535</v>
      </c>
      <c r="AW247" s="72"/>
      <c r="AX247" s="56"/>
      <c r="AY247" s="41"/>
      <c r="AZ247" s="81"/>
      <c r="BA247" s="13"/>
    </row>
    <row r="248" spans="1:53">
      <c r="A248" s="46" t="s">
        <v>58</v>
      </c>
      <c r="B248" s="46" t="s">
        <v>694</v>
      </c>
      <c r="C248" s="63">
        <v>27</v>
      </c>
      <c r="D248" s="77">
        <v>28</v>
      </c>
      <c r="E248" s="62">
        <f t="shared" si="40"/>
        <v>-3.7037037037036979E-2</v>
      </c>
      <c r="AW248" s="72"/>
      <c r="AX248" s="56"/>
      <c r="AY248" s="41"/>
      <c r="AZ248" s="81"/>
      <c r="BA248" s="13"/>
    </row>
    <row r="249" spans="1:53">
      <c r="A249" s="46" t="s">
        <v>58</v>
      </c>
      <c r="B249" s="46" t="s">
        <v>359</v>
      </c>
      <c r="C249" s="63">
        <v>106</v>
      </c>
      <c r="D249" s="77">
        <v>62</v>
      </c>
      <c r="E249" s="62">
        <f t="shared" si="40"/>
        <v>0.41509433962264153</v>
      </c>
      <c r="AW249" s="72"/>
      <c r="AX249" s="56"/>
      <c r="AY249" s="41"/>
      <c r="AZ249" s="81"/>
      <c r="BA249" s="13"/>
    </row>
    <row r="250" spans="1:53">
      <c r="A250" s="46" t="s">
        <v>64</v>
      </c>
      <c r="B250" s="46" t="s">
        <v>590</v>
      </c>
      <c r="C250" s="63">
        <v>42</v>
      </c>
      <c r="D250" s="77">
        <v>25</v>
      </c>
      <c r="E250" s="62">
        <f t="shared" si="40"/>
        <v>0.40476190476190477</v>
      </c>
      <c r="AW250" s="72"/>
      <c r="AX250" s="56"/>
      <c r="AY250" s="82"/>
      <c r="AZ250" s="81"/>
      <c r="BA250" s="13"/>
    </row>
    <row r="251" spans="1:53">
      <c r="A251" s="46" t="s">
        <v>64</v>
      </c>
      <c r="B251" s="46" t="s">
        <v>440</v>
      </c>
      <c r="C251" s="63">
        <v>72</v>
      </c>
      <c r="D251" s="77">
        <v>34</v>
      </c>
      <c r="E251" s="62">
        <f t="shared" si="40"/>
        <v>0.52777777777777779</v>
      </c>
      <c r="AW251" s="72"/>
      <c r="AX251" s="56"/>
      <c r="AY251" s="41"/>
      <c r="AZ251" s="81"/>
      <c r="BA251" s="13"/>
    </row>
    <row r="252" spans="1:53">
      <c r="A252" s="46" t="s">
        <v>52</v>
      </c>
      <c r="B252" s="46" t="s">
        <v>69</v>
      </c>
      <c r="C252" s="61">
        <v>2583</v>
      </c>
      <c r="D252" s="77">
        <v>1345</v>
      </c>
      <c r="E252" s="62">
        <f t="shared" si="40"/>
        <v>0.47928765001935736</v>
      </c>
      <c r="AW252" s="72"/>
      <c r="AX252" s="56"/>
      <c r="AY252" s="41"/>
      <c r="AZ252" s="81"/>
      <c r="BA252" s="13"/>
    </row>
    <row r="253" spans="1:53">
      <c r="A253" s="46" t="s">
        <v>61</v>
      </c>
      <c r="B253" s="46" t="s">
        <v>472</v>
      </c>
      <c r="C253" s="63">
        <v>65</v>
      </c>
      <c r="D253" s="77">
        <v>20</v>
      </c>
      <c r="E253" s="62">
        <f t="shared" si="40"/>
        <v>0.69230769230769229</v>
      </c>
      <c r="AW253" s="72"/>
      <c r="AX253" s="56"/>
      <c r="AY253" s="41"/>
      <c r="AZ253" s="81"/>
      <c r="BA253" s="13"/>
    </row>
    <row r="254" spans="1:53">
      <c r="A254" s="46" t="s">
        <v>72</v>
      </c>
      <c r="B254" s="46" t="s">
        <v>566</v>
      </c>
      <c r="C254" s="63">
        <v>46</v>
      </c>
      <c r="D254" s="77">
        <v>33</v>
      </c>
      <c r="E254" s="62">
        <f t="shared" si="40"/>
        <v>0.28260869565217395</v>
      </c>
      <c r="AW254" s="72"/>
      <c r="AX254" s="56"/>
      <c r="AY254" s="41"/>
      <c r="AZ254" s="81"/>
      <c r="BA254" s="13"/>
    </row>
    <row r="255" spans="1:53">
      <c r="A255" s="46" t="s">
        <v>1452</v>
      </c>
      <c r="B255" s="46" t="s">
        <v>483</v>
      </c>
      <c r="C255" s="63">
        <v>63</v>
      </c>
      <c r="D255" s="77">
        <v>11</v>
      </c>
      <c r="E255" s="62">
        <f t="shared" si="40"/>
        <v>0.82539682539682535</v>
      </c>
      <c r="AW255" s="72"/>
      <c r="AX255" s="56"/>
      <c r="AY255" s="41"/>
      <c r="AZ255" s="81"/>
      <c r="BA255" s="13"/>
    </row>
    <row r="256" spans="1:53">
      <c r="A256" s="46" t="s">
        <v>79</v>
      </c>
      <c r="B256" s="46" t="s">
        <v>791</v>
      </c>
      <c r="C256" s="63">
        <v>17</v>
      </c>
      <c r="D256" s="77">
        <v>8</v>
      </c>
      <c r="E256" s="62">
        <f t="shared" si="40"/>
        <v>0.52941176470588236</v>
      </c>
      <c r="AW256" s="72"/>
      <c r="AX256" s="56"/>
      <c r="AY256" s="41"/>
      <c r="AZ256" s="81"/>
      <c r="BA256" s="13"/>
    </row>
    <row r="257" spans="1:53">
      <c r="A257" s="46" t="s">
        <v>64</v>
      </c>
      <c r="B257" s="46" t="s">
        <v>538</v>
      </c>
      <c r="C257" s="63">
        <v>52</v>
      </c>
      <c r="D257" s="77">
        <v>36</v>
      </c>
      <c r="E257" s="62">
        <f t="shared" si="40"/>
        <v>0.30769230769230771</v>
      </c>
      <c r="AW257" s="72"/>
      <c r="AX257" s="56"/>
      <c r="AY257" s="41"/>
      <c r="AZ257" s="81"/>
      <c r="BA257" s="13"/>
    </row>
    <row r="258" spans="1:53">
      <c r="A258" s="46" t="s">
        <v>52</v>
      </c>
      <c r="B258" s="46" t="s">
        <v>828</v>
      </c>
      <c r="C258" s="63">
        <v>12</v>
      </c>
      <c r="D258" s="77">
        <v>1</v>
      </c>
      <c r="E258" s="62">
        <f t="shared" si="40"/>
        <v>0.91666666666666663</v>
      </c>
      <c r="AW258" s="72"/>
      <c r="AX258" s="56"/>
      <c r="AY258" s="41"/>
      <c r="AZ258" s="81"/>
      <c r="BA258" s="13"/>
    </row>
    <row r="259" spans="1:53">
      <c r="A259" s="46" t="s">
        <v>58</v>
      </c>
      <c r="B259" s="46" t="s">
        <v>719</v>
      </c>
      <c r="C259" s="63">
        <v>24</v>
      </c>
      <c r="D259" s="77">
        <v>20</v>
      </c>
      <c r="E259" s="62">
        <f t="shared" si="40"/>
        <v>0.16666666666666663</v>
      </c>
      <c r="AW259" s="72"/>
      <c r="AX259" s="56"/>
      <c r="AY259" s="41"/>
      <c r="AZ259" s="81"/>
      <c r="BA259" s="13"/>
    </row>
    <row r="260" spans="1:53">
      <c r="A260" s="46" t="s">
        <v>72</v>
      </c>
      <c r="B260" s="46" t="s">
        <v>580</v>
      </c>
      <c r="C260" s="63">
        <v>44</v>
      </c>
      <c r="D260" s="77">
        <v>28</v>
      </c>
      <c r="E260" s="62">
        <f t="shared" si="40"/>
        <v>0.36363636363636365</v>
      </c>
      <c r="AW260" s="72"/>
      <c r="AX260" s="56"/>
      <c r="AY260" s="41"/>
      <c r="AZ260" s="81"/>
      <c r="BA260" s="13"/>
    </row>
    <row r="261" spans="1:53">
      <c r="A261" s="46" t="s">
        <v>58</v>
      </c>
      <c r="B261" s="46" t="s">
        <v>520</v>
      </c>
      <c r="C261" s="63">
        <v>55</v>
      </c>
      <c r="D261" s="77">
        <v>38</v>
      </c>
      <c r="E261" s="62">
        <f t="shared" si="40"/>
        <v>0.30909090909090908</v>
      </c>
      <c r="AW261" s="72"/>
      <c r="AX261" s="56"/>
      <c r="AY261" s="41"/>
      <c r="AZ261" s="81"/>
      <c r="BA261" s="13"/>
    </row>
    <row r="262" spans="1:53">
      <c r="A262" s="46" t="s">
        <v>52</v>
      </c>
      <c r="B262" s="46" t="s">
        <v>321</v>
      </c>
      <c r="C262" s="63">
        <v>126</v>
      </c>
      <c r="D262" s="77">
        <v>80</v>
      </c>
      <c r="E262" s="62">
        <f t="shared" ref="E262:E325" si="41">1-(D262/C262)</f>
        <v>0.36507936507936511</v>
      </c>
      <c r="AW262" s="72"/>
      <c r="AX262" s="56"/>
      <c r="AY262" s="41"/>
      <c r="AZ262" s="81"/>
      <c r="BA262" s="13"/>
    </row>
    <row r="263" spans="1:53">
      <c r="A263" s="46" t="s">
        <v>64</v>
      </c>
      <c r="B263" s="46" t="s">
        <v>889</v>
      </c>
      <c r="C263" s="63">
        <v>6</v>
      </c>
      <c r="D263" s="77">
        <v>9</v>
      </c>
      <c r="E263" s="62">
        <f t="shared" si="41"/>
        <v>-0.5</v>
      </c>
      <c r="AW263" s="72"/>
      <c r="AX263" s="56"/>
      <c r="AY263" s="41"/>
      <c r="AZ263" s="81"/>
      <c r="BA263" s="13"/>
    </row>
    <row r="264" spans="1:53">
      <c r="A264" s="46" t="s">
        <v>52</v>
      </c>
      <c r="B264" s="46" t="s">
        <v>268</v>
      </c>
      <c r="C264" s="63">
        <v>166</v>
      </c>
      <c r="D264" s="77">
        <v>104</v>
      </c>
      <c r="E264" s="62">
        <f t="shared" si="41"/>
        <v>0.37349397590361444</v>
      </c>
      <c r="AW264" s="72"/>
      <c r="AX264" s="56"/>
      <c r="AY264" s="41"/>
      <c r="AZ264" s="81"/>
      <c r="BA264" s="13"/>
    </row>
    <row r="265" spans="1:53">
      <c r="A265" s="46" t="s">
        <v>58</v>
      </c>
      <c r="B265" s="46" t="s">
        <v>682</v>
      </c>
      <c r="C265" s="63">
        <v>28</v>
      </c>
      <c r="D265" s="77">
        <v>15</v>
      </c>
      <c r="E265" s="62">
        <f t="shared" si="41"/>
        <v>0.4642857142857143</v>
      </c>
      <c r="AW265" s="72"/>
      <c r="AX265" s="56"/>
      <c r="AY265" s="41"/>
      <c r="AZ265" s="81"/>
      <c r="BA265" s="13"/>
    </row>
    <row r="266" spans="1:53">
      <c r="A266" s="46" t="s">
        <v>72</v>
      </c>
      <c r="B266" s="46" t="s">
        <v>867</v>
      </c>
      <c r="C266" s="63">
        <v>9</v>
      </c>
      <c r="D266" s="77">
        <v>9</v>
      </c>
      <c r="E266" s="62">
        <f t="shared" si="41"/>
        <v>0</v>
      </c>
      <c r="AW266" s="72"/>
      <c r="AX266" s="56"/>
      <c r="AY266" s="41"/>
      <c r="AZ266" s="81"/>
      <c r="BA266" s="13"/>
    </row>
    <row r="267" spans="1:53">
      <c r="A267" s="46" t="s">
        <v>56</v>
      </c>
      <c r="B267" s="46" t="s">
        <v>868</v>
      </c>
      <c r="C267" s="63">
        <v>9</v>
      </c>
      <c r="D267" s="77">
        <v>4</v>
      </c>
      <c r="E267" s="62">
        <f t="shared" si="41"/>
        <v>0.55555555555555558</v>
      </c>
      <c r="AW267" s="72"/>
      <c r="AX267" s="56"/>
      <c r="AY267" s="41"/>
      <c r="AZ267" s="81"/>
      <c r="BA267" s="13"/>
    </row>
    <row r="268" spans="1:53">
      <c r="A268" s="46" t="s">
        <v>58</v>
      </c>
      <c r="B268" s="46" t="s">
        <v>609</v>
      </c>
      <c r="C268" s="63">
        <v>39</v>
      </c>
      <c r="D268" s="77">
        <v>21</v>
      </c>
      <c r="E268" s="62">
        <f t="shared" si="41"/>
        <v>0.46153846153846156</v>
      </c>
      <c r="AW268" s="72"/>
      <c r="AX268" s="56"/>
      <c r="AY268" s="41"/>
      <c r="AZ268" s="81"/>
      <c r="BA268" s="13"/>
    </row>
    <row r="269" spans="1:53">
      <c r="A269" s="46" t="s">
        <v>72</v>
      </c>
      <c r="B269" s="46" t="s">
        <v>228</v>
      </c>
      <c r="C269" s="63">
        <v>209</v>
      </c>
      <c r="D269" s="77">
        <v>85</v>
      </c>
      <c r="E269" s="62">
        <f t="shared" si="41"/>
        <v>0.59330143540669855</v>
      </c>
      <c r="AW269" s="72"/>
      <c r="AX269" s="56"/>
      <c r="AY269" s="41"/>
      <c r="AZ269" s="81"/>
      <c r="BA269" s="13"/>
    </row>
    <row r="270" spans="1:53">
      <c r="A270" s="46" t="s">
        <v>64</v>
      </c>
      <c r="B270" s="46" t="s">
        <v>232</v>
      </c>
      <c r="C270" s="63">
        <v>202</v>
      </c>
      <c r="D270" s="77">
        <v>117</v>
      </c>
      <c r="E270" s="62">
        <f t="shared" si="41"/>
        <v>0.42079207920792083</v>
      </c>
      <c r="AW270" s="72"/>
      <c r="AX270" s="56"/>
      <c r="AY270" s="41"/>
      <c r="AZ270" s="81"/>
      <c r="BA270" s="13"/>
    </row>
    <row r="271" spans="1:53">
      <c r="A271" s="46" t="s">
        <v>61</v>
      </c>
      <c r="B271" s="46" t="s">
        <v>900</v>
      </c>
      <c r="C271" s="63">
        <v>4</v>
      </c>
      <c r="D271" s="77">
        <v>3</v>
      </c>
      <c r="E271" s="62">
        <f t="shared" si="41"/>
        <v>0.25</v>
      </c>
      <c r="AW271" s="72"/>
      <c r="AX271" s="56"/>
      <c r="AY271" s="41"/>
      <c r="AZ271" s="81"/>
      <c r="BA271" s="13"/>
    </row>
    <row r="272" spans="1:53">
      <c r="A272" s="46" t="s">
        <v>64</v>
      </c>
      <c r="B272" s="46" t="s">
        <v>615</v>
      </c>
      <c r="C272" s="63">
        <v>37</v>
      </c>
      <c r="D272" s="77">
        <v>21</v>
      </c>
      <c r="E272" s="62">
        <f t="shared" si="41"/>
        <v>0.43243243243243246</v>
      </c>
      <c r="AW272" s="72"/>
      <c r="AX272" s="56"/>
      <c r="AY272" s="41"/>
      <c r="AZ272" s="81"/>
      <c r="BA272" s="13"/>
    </row>
    <row r="273" spans="1:53">
      <c r="A273" s="46" t="s">
        <v>52</v>
      </c>
      <c r="B273" s="46" t="s">
        <v>491</v>
      </c>
      <c r="C273" s="63">
        <v>62</v>
      </c>
      <c r="D273" s="77">
        <v>39</v>
      </c>
      <c r="E273" s="62">
        <f t="shared" si="41"/>
        <v>0.37096774193548387</v>
      </c>
      <c r="AW273" s="72"/>
      <c r="AX273" s="56"/>
      <c r="AY273" s="41"/>
      <c r="AZ273" s="81"/>
      <c r="BA273" s="13"/>
    </row>
    <row r="274" spans="1:53">
      <c r="A274" s="46" t="s">
        <v>58</v>
      </c>
      <c r="B274" s="46" t="s">
        <v>275</v>
      </c>
      <c r="C274" s="63">
        <v>161</v>
      </c>
      <c r="D274" s="77">
        <v>103</v>
      </c>
      <c r="E274" s="62">
        <f t="shared" si="41"/>
        <v>0.36024844720496896</v>
      </c>
      <c r="AW274" s="72"/>
      <c r="AX274" s="56"/>
      <c r="AY274" s="41"/>
      <c r="AZ274" s="81"/>
      <c r="BA274" s="13"/>
    </row>
    <row r="275" spans="1:53">
      <c r="A275" s="46" t="s">
        <v>52</v>
      </c>
      <c r="B275" s="46" t="s">
        <v>117</v>
      </c>
      <c r="C275" s="63">
        <v>636</v>
      </c>
      <c r="D275" s="77">
        <v>323</v>
      </c>
      <c r="E275" s="62">
        <f t="shared" si="41"/>
        <v>0.49213836477987416</v>
      </c>
      <c r="AW275" s="72"/>
      <c r="AX275" s="56"/>
      <c r="AY275" s="41"/>
      <c r="AZ275" s="81"/>
      <c r="BA275" s="13"/>
    </row>
    <row r="276" spans="1:53">
      <c r="A276" s="46" t="s">
        <v>58</v>
      </c>
      <c r="B276" s="46" t="s">
        <v>195</v>
      </c>
      <c r="C276" s="63">
        <v>265</v>
      </c>
      <c r="D276" s="77">
        <v>159</v>
      </c>
      <c r="E276" s="62">
        <f t="shared" si="41"/>
        <v>0.4</v>
      </c>
      <c r="AW276" s="72"/>
      <c r="AX276" s="56"/>
      <c r="AY276" s="41"/>
      <c r="AZ276" s="81"/>
      <c r="BA276" s="13"/>
    </row>
    <row r="277" spans="1:53">
      <c r="A277" s="46" t="s">
        <v>61</v>
      </c>
      <c r="B277" s="46" t="s">
        <v>484</v>
      </c>
      <c r="C277" s="63">
        <v>63</v>
      </c>
      <c r="D277" s="77">
        <v>34</v>
      </c>
      <c r="E277" s="62">
        <f t="shared" si="41"/>
        <v>0.46031746031746035</v>
      </c>
      <c r="AW277" s="72"/>
      <c r="AX277" s="56"/>
      <c r="AY277" s="41"/>
      <c r="AZ277" s="81"/>
      <c r="BA277" s="13"/>
    </row>
    <row r="278" spans="1:53">
      <c r="A278" s="46" t="s">
        <v>72</v>
      </c>
      <c r="B278" s="46" t="s">
        <v>733</v>
      </c>
      <c r="C278" s="63">
        <v>22</v>
      </c>
      <c r="D278" s="77">
        <v>13</v>
      </c>
      <c r="E278" s="62">
        <f t="shared" si="41"/>
        <v>0.40909090909090906</v>
      </c>
      <c r="AW278" s="72"/>
      <c r="AX278" s="56"/>
      <c r="AY278" s="41"/>
      <c r="AZ278" s="81"/>
      <c r="BA278" s="13"/>
    </row>
    <row r="279" spans="1:53">
      <c r="A279" s="46" t="s">
        <v>72</v>
      </c>
      <c r="B279" s="46" t="s">
        <v>326</v>
      </c>
      <c r="C279" s="63">
        <v>124</v>
      </c>
      <c r="D279" s="77">
        <v>78</v>
      </c>
      <c r="E279" s="62">
        <f t="shared" si="41"/>
        <v>0.37096774193548387</v>
      </c>
      <c r="AW279" s="72"/>
      <c r="AX279" s="56"/>
      <c r="AY279" s="41"/>
      <c r="AZ279" s="81"/>
      <c r="BA279" s="13"/>
    </row>
    <row r="280" spans="1:53">
      <c r="A280" s="46" t="s">
        <v>58</v>
      </c>
      <c r="B280" s="46" t="s">
        <v>829</v>
      </c>
      <c r="C280" s="63">
        <v>12</v>
      </c>
      <c r="D280" s="77">
        <v>8</v>
      </c>
      <c r="E280" s="62">
        <f t="shared" si="41"/>
        <v>0.33333333333333337</v>
      </c>
      <c r="AW280" s="72"/>
      <c r="AX280" s="56"/>
      <c r="AY280" s="41"/>
      <c r="AZ280" s="81"/>
      <c r="BA280" s="13"/>
    </row>
    <row r="281" spans="1:53">
      <c r="A281" s="46" t="s">
        <v>52</v>
      </c>
      <c r="B281" s="46" t="s">
        <v>603</v>
      </c>
      <c r="C281" s="63">
        <v>40</v>
      </c>
      <c r="D281" s="77">
        <v>27</v>
      </c>
      <c r="E281" s="62">
        <f t="shared" si="41"/>
        <v>0.32499999999999996</v>
      </c>
      <c r="AW281" s="72"/>
      <c r="AX281" s="56"/>
      <c r="AY281" s="41"/>
      <c r="AZ281" s="81"/>
      <c r="BA281" s="13"/>
    </row>
    <row r="282" spans="1:53">
      <c r="A282" s="46" t="s">
        <v>56</v>
      </c>
      <c r="B282" s="46" t="s">
        <v>529</v>
      </c>
      <c r="C282" s="63">
        <v>53</v>
      </c>
      <c r="D282" s="77">
        <v>36</v>
      </c>
      <c r="E282" s="62">
        <f t="shared" si="41"/>
        <v>0.32075471698113212</v>
      </c>
      <c r="AW282" s="72"/>
      <c r="AX282" s="56"/>
      <c r="AY282" s="41"/>
      <c r="AZ282" s="81"/>
      <c r="BA282" s="13"/>
    </row>
    <row r="283" spans="1:53">
      <c r="A283" s="46" t="s">
        <v>58</v>
      </c>
      <c r="B283" s="46" t="s">
        <v>417</v>
      </c>
      <c r="C283" s="63">
        <v>80</v>
      </c>
      <c r="D283" s="77">
        <v>59</v>
      </c>
      <c r="E283" s="62">
        <f t="shared" si="41"/>
        <v>0.26249999999999996</v>
      </c>
      <c r="AW283" s="72"/>
      <c r="AX283" s="56"/>
      <c r="AY283" s="41"/>
      <c r="AZ283" s="81"/>
      <c r="BA283" s="13"/>
    </row>
    <row r="284" spans="1:53">
      <c r="A284" s="46" t="s">
        <v>58</v>
      </c>
      <c r="B284" s="46" t="s">
        <v>635</v>
      </c>
      <c r="C284" s="63">
        <v>34</v>
      </c>
      <c r="D284" s="77">
        <v>19</v>
      </c>
      <c r="E284" s="62">
        <f t="shared" si="41"/>
        <v>0.44117647058823528</v>
      </c>
      <c r="AW284" s="72"/>
      <c r="AX284" s="56"/>
      <c r="AY284" s="41"/>
      <c r="AZ284" s="81"/>
      <c r="BA284" s="13"/>
    </row>
    <row r="285" spans="1:53">
      <c r="A285" s="46" t="s">
        <v>72</v>
      </c>
      <c r="B285" s="46" t="s">
        <v>153</v>
      </c>
      <c r="C285" s="63">
        <v>378</v>
      </c>
      <c r="D285" s="77">
        <v>144</v>
      </c>
      <c r="E285" s="62">
        <f t="shared" si="41"/>
        <v>0.61904761904761907</v>
      </c>
      <c r="AW285" s="72"/>
      <c r="AX285" s="56"/>
      <c r="AY285" s="41"/>
      <c r="AZ285" s="81"/>
      <c r="BA285" s="13"/>
    </row>
    <row r="286" spans="1:53">
      <c r="A286" s="46" t="s">
        <v>72</v>
      </c>
      <c r="B286" s="46" t="s">
        <v>780</v>
      </c>
      <c r="C286" s="63">
        <v>18</v>
      </c>
      <c r="D286" s="77">
        <v>3</v>
      </c>
      <c r="E286" s="62">
        <f t="shared" si="41"/>
        <v>0.83333333333333337</v>
      </c>
      <c r="AW286" s="72"/>
      <c r="AX286" s="56"/>
      <c r="AY286" s="41"/>
      <c r="AZ286" s="81"/>
      <c r="BA286" s="13"/>
    </row>
    <row r="287" spans="1:53">
      <c r="A287" s="46" t="s">
        <v>58</v>
      </c>
      <c r="B287" s="46" t="s">
        <v>492</v>
      </c>
      <c r="C287" s="63">
        <v>62</v>
      </c>
      <c r="D287" s="77">
        <v>34</v>
      </c>
      <c r="E287" s="62">
        <f t="shared" si="41"/>
        <v>0.45161290322580649</v>
      </c>
      <c r="AW287" s="72"/>
      <c r="AX287" s="56"/>
      <c r="AY287" s="41"/>
      <c r="AZ287" s="81"/>
      <c r="BA287" s="13"/>
    </row>
    <row r="288" spans="1:53">
      <c r="A288" s="46" t="s">
        <v>1452</v>
      </c>
      <c r="B288" s="46" t="s">
        <v>734</v>
      </c>
      <c r="C288" s="63">
        <v>22</v>
      </c>
      <c r="D288" s="77">
        <v>8</v>
      </c>
      <c r="E288" s="62">
        <f t="shared" si="41"/>
        <v>0.63636363636363635</v>
      </c>
      <c r="AW288" s="72"/>
      <c r="AX288" s="56"/>
      <c r="AY288" s="41"/>
      <c r="AZ288" s="81"/>
      <c r="BA288" s="13"/>
    </row>
    <row r="289" spans="1:53">
      <c r="A289" s="46" t="s">
        <v>1452</v>
      </c>
      <c r="B289" s="46" t="s">
        <v>746</v>
      </c>
      <c r="C289" s="63">
        <v>21</v>
      </c>
      <c r="D289" s="77">
        <v>11</v>
      </c>
      <c r="E289" s="62">
        <f t="shared" si="41"/>
        <v>0.47619047619047616</v>
      </c>
      <c r="AW289" s="72"/>
      <c r="AX289" s="56"/>
      <c r="AY289" s="41"/>
      <c r="AZ289" s="81"/>
      <c r="BA289" s="13"/>
    </row>
    <row r="290" spans="1:53">
      <c r="A290" s="46" t="s">
        <v>52</v>
      </c>
      <c r="B290" s="46" t="s">
        <v>245</v>
      </c>
      <c r="C290" s="63">
        <v>189</v>
      </c>
      <c r="D290" s="77">
        <v>67</v>
      </c>
      <c r="E290" s="62">
        <f t="shared" si="41"/>
        <v>0.64550264550264558</v>
      </c>
      <c r="AW290" s="72"/>
      <c r="AX290" s="56"/>
      <c r="AY290" s="41"/>
      <c r="AZ290" s="81"/>
      <c r="BA290" s="13"/>
    </row>
    <row r="291" spans="1:53">
      <c r="A291" s="46" t="s">
        <v>64</v>
      </c>
      <c r="B291" s="46" t="s">
        <v>655</v>
      </c>
      <c r="C291" s="63">
        <v>32</v>
      </c>
      <c r="D291" s="77">
        <v>22</v>
      </c>
      <c r="E291" s="62">
        <f t="shared" si="41"/>
        <v>0.3125</v>
      </c>
      <c r="AW291" s="72"/>
      <c r="AX291" s="56"/>
      <c r="AY291" s="41"/>
      <c r="AZ291" s="81"/>
      <c r="BA291" s="13"/>
    </row>
    <row r="292" spans="1:53">
      <c r="A292" s="46" t="s">
        <v>64</v>
      </c>
      <c r="B292" s="46" t="s">
        <v>610</v>
      </c>
      <c r="C292" s="63">
        <v>39</v>
      </c>
      <c r="D292" s="77">
        <v>26</v>
      </c>
      <c r="E292" s="62">
        <f t="shared" si="41"/>
        <v>0.33333333333333337</v>
      </c>
      <c r="AW292" s="72"/>
      <c r="AX292" s="56"/>
      <c r="AY292" s="41"/>
      <c r="AZ292" s="81"/>
      <c r="BA292" s="13"/>
    </row>
    <row r="293" spans="1:53">
      <c r="A293" s="46" t="s">
        <v>58</v>
      </c>
      <c r="B293" s="46" t="s">
        <v>501</v>
      </c>
      <c r="C293" s="63">
        <v>60</v>
      </c>
      <c r="D293" s="77">
        <v>37</v>
      </c>
      <c r="E293" s="62">
        <f t="shared" si="41"/>
        <v>0.3833333333333333</v>
      </c>
      <c r="AW293" s="72"/>
      <c r="AX293" s="56"/>
      <c r="AY293" s="41"/>
      <c r="AZ293" s="81"/>
      <c r="BA293" s="13"/>
    </row>
    <row r="294" spans="1:53">
      <c r="A294" s="46" t="s">
        <v>52</v>
      </c>
      <c r="B294" s="46" t="s">
        <v>354</v>
      </c>
      <c r="C294" s="63">
        <v>107</v>
      </c>
      <c r="D294" s="77">
        <v>51</v>
      </c>
      <c r="E294" s="62">
        <f t="shared" si="41"/>
        <v>0.52336448598130847</v>
      </c>
      <c r="AW294" s="72"/>
      <c r="AX294" s="56"/>
      <c r="AY294" s="41"/>
      <c r="AZ294" s="81"/>
      <c r="BA294" s="13"/>
    </row>
    <row r="295" spans="1:53">
      <c r="A295" s="46" t="s">
        <v>72</v>
      </c>
      <c r="B295" s="46" t="s">
        <v>95</v>
      </c>
      <c r="C295" s="63">
        <v>942</v>
      </c>
      <c r="D295" s="77">
        <v>521</v>
      </c>
      <c r="E295" s="62">
        <f t="shared" si="41"/>
        <v>0.44692144373673037</v>
      </c>
      <c r="AW295" s="72"/>
      <c r="AX295" s="56"/>
      <c r="AY295" s="41"/>
      <c r="AZ295" s="81"/>
      <c r="BA295" s="13"/>
    </row>
    <row r="296" spans="1:53">
      <c r="A296" s="46" t="s">
        <v>79</v>
      </c>
      <c r="B296" s="46" t="s">
        <v>473</v>
      </c>
      <c r="C296" s="63">
        <v>65</v>
      </c>
      <c r="D296" s="77">
        <v>34</v>
      </c>
      <c r="E296" s="62">
        <f t="shared" si="41"/>
        <v>0.47692307692307689</v>
      </c>
      <c r="AW296" s="72"/>
      <c r="AX296" s="56"/>
      <c r="AY296" s="41"/>
      <c r="AZ296" s="81"/>
      <c r="BA296" s="13"/>
    </row>
    <row r="297" spans="1:53">
      <c r="A297" s="46" t="s">
        <v>72</v>
      </c>
      <c r="B297" s="46" t="s">
        <v>413</v>
      </c>
      <c r="C297" s="63">
        <v>81</v>
      </c>
      <c r="D297" s="77">
        <v>44</v>
      </c>
      <c r="E297" s="62">
        <f t="shared" si="41"/>
        <v>0.45679012345679015</v>
      </c>
      <c r="AW297" s="72"/>
      <c r="AX297" s="56"/>
      <c r="AY297" s="41"/>
      <c r="AZ297" s="81"/>
      <c r="BA297" s="13"/>
    </row>
    <row r="298" spans="1:53">
      <c r="A298" s="46" t="s">
        <v>52</v>
      </c>
      <c r="B298" s="46" t="s">
        <v>676</v>
      </c>
      <c r="C298" s="63">
        <v>29</v>
      </c>
      <c r="D298" s="77">
        <v>15</v>
      </c>
      <c r="E298" s="62">
        <f t="shared" si="41"/>
        <v>0.48275862068965514</v>
      </c>
      <c r="AW298" s="72"/>
      <c r="AX298" s="56"/>
      <c r="AY298" s="41"/>
      <c r="AZ298" s="81"/>
      <c r="BA298" s="13"/>
    </row>
    <row r="299" spans="1:53">
      <c r="A299" s="46" t="s">
        <v>1452</v>
      </c>
      <c r="B299" s="46" t="s">
        <v>556</v>
      </c>
      <c r="C299" s="63">
        <v>48</v>
      </c>
      <c r="D299" s="77">
        <v>34</v>
      </c>
      <c r="E299" s="62">
        <f t="shared" si="41"/>
        <v>0.29166666666666663</v>
      </c>
      <c r="AW299" s="72"/>
      <c r="AX299" s="56"/>
      <c r="AY299" s="41"/>
      <c r="AZ299" s="81"/>
      <c r="BA299" s="13"/>
    </row>
    <row r="300" spans="1:53">
      <c r="A300" s="46" t="s">
        <v>61</v>
      </c>
      <c r="B300" s="46" t="s">
        <v>869</v>
      </c>
      <c r="C300" s="63">
        <v>9</v>
      </c>
      <c r="D300" s="77">
        <v>2</v>
      </c>
      <c r="E300" s="62">
        <f t="shared" si="41"/>
        <v>0.77777777777777779</v>
      </c>
      <c r="AW300" s="72"/>
      <c r="AX300" s="56"/>
      <c r="AY300" s="41"/>
      <c r="AZ300" s="81"/>
      <c r="BA300" s="13"/>
    </row>
    <row r="301" spans="1:53">
      <c r="A301" s="46" t="s">
        <v>61</v>
      </c>
      <c r="B301" s="46" t="s">
        <v>459</v>
      </c>
      <c r="C301" s="63">
        <v>68</v>
      </c>
      <c r="D301" s="77">
        <v>26</v>
      </c>
      <c r="E301" s="62">
        <f t="shared" si="41"/>
        <v>0.61764705882352944</v>
      </c>
      <c r="AW301" s="72"/>
      <c r="AX301" s="56"/>
      <c r="AY301" s="41"/>
      <c r="AZ301" s="81"/>
      <c r="BA301" s="13"/>
    </row>
    <row r="302" spans="1:53">
      <c r="A302" s="46" t="s">
        <v>1452</v>
      </c>
      <c r="B302" s="46" t="s">
        <v>583</v>
      </c>
      <c r="C302" s="63">
        <v>43</v>
      </c>
      <c r="D302" s="77">
        <v>24</v>
      </c>
      <c r="E302" s="62">
        <f t="shared" si="41"/>
        <v>0.44186046511627908</v>
      </c>
      <c r="AW302" s="72"/>
      <c r="AX302" s="56"/>
      <c r="AY302" s="41"/>
      <c r="AZ302" s="81"/>
      <c r="BA302" s="13"/>
    </row>
    <row r="303" spans="1:53">
      <c r="A303" s="46" t="s">
        <v>1452</v>
      </c>
      <c r="B303" s="46" t="s">
        <v>616</v>
      </c>
      <c r="C303" s="63">
        <v>37</v>
      </c>
      <c r="D303" s="77">
        <v>15</v>
      </c>
      <c r="E303" s="62">
        <f t="shared" si="41"/>
        <v>0.59459459459459452</v>
      </c>
      <c r="AW303" s="72"/>
      <c r="AX303" s="56"/>
      <c r="AY303" s="41"/>
      <c r="AZ303" s="81"/>
      <c r="BA303" s="13"/>
    </row>
    <row r="304" spans="1:53">
      <c r="A304" s="46" t="s">
        <v>64</v>
      </c>
      <c r="B304" s="46" t="s">
        <v>502</v>
      </c>
      <c r="C304" s="63">
        <v>60</v>
      </c>
      <c r="D304" s="77">
        <v>27</v>
      </c>
      <c r="E304" s="62">
        <f t="shared" si="41"/>
        <v>0.55000000000000004</v>
      </c>
      <c r="AW304" s="72"/>
      <c r="AX304" s="56"/>
      <c r="AY304" s="41"/>
      <c r="AZ304" s="81"/>
      <c r="BA304" s="13"/>
    </row>
    <row r="305" spans="1:53">
      <c r="A305" s="46" t="s">
        <v>64</v>
      </c>
      <c r="B305" s="46" t="s">
        <v>846</v>
      </c>
      <c r="C305" s="63">
        <v>11</v>
      </c>
      <c r="D305" s="77">
        <v>4</v>
      </c>
      <c r="E305" s="62">
        <f t="shared" si="41"/>
        <v>0.63636363636363635</v>
      </c>
      <c r="AW305" s="72"/>
      <c r="AX305" s="56"/>
      <c r="AY305" s="41"/>
      <c r="AZ305" s="81"/>
      <c r="BA305" s="13"/>
    </row>
    <row r="306" spans="1:53">
      <c r="A306" s="46" t="s">
        <v>56</v>
      </c>
      <c r="B306" s="46" t="s">
        <v>334</v>
      </c>
      <c r="C306" s="63">
        <v>119</v>
      </c>
      <c r="D306" s="77">
        <v>58</v>
      </c>
      <c r="E306" s="62">
        <f t="shared" si="41"/>
        <v>0.51260504201680668</v>
      </c>
      <c r="AW306" s="72"/>
      <c r="AX306" s="56"/>
      <c r="AY306" s="41"/>
      <c r="AZ306" s="81"/>
      <c r="BA306" s="13"/>
    </row>
    <row r="307" spans="1:53">
      <c r="A307" s="46" t="s">
        <v>1452</v>
      </c>
      <c r="B307" s="46" t="s">
        <v>539</v>
      </c>
      <c r="C307" s="63">
        <v>52</v>
      </c>
      <c r="D307" s="77">
        <v>39</v>
      </c>
      <c r="E307" s="62">
        <f t="shared" si="41"/>
        <v>0.25</v>
      </c>
      <c r="AW307" s="72"/>
      <c r="AX307" s="56"/>
      <c r="AY307" s="41"/>
      <c r="AZ307" s="81"/>
      <c r="BA307" s="13"/>
    </row>
    <row r="308" spans="1:53">
      <c r="A308" s="46" t="s">
        <v>61</v>
      </c>
      <c r="B308" s="46" t="s">
        <v>858</v>
      </c>
      <c r="C308" s="63">
        <v>10</v>
      </c>
      <c r="D308" s="77">
        <v>6</v>
      </c>
      <c r="E308" s="62">
        <f t="shared" si="41"/>
        <v>0.4</v>
      </c>
      <c r="AW308" s="72"/>
      <c r="AX308" s="56"/>
      <c r="AY308" s="41"/>
      <c r="AZ308" s="81"/>
      <c r="BA308" s="13"/>
    </row>
    <row r="309" spans="1:53">
      <c r="A309" s="46" t="s">
        <v>56</v>
      </c>
      <c r="B309" s="46" t="s">
        <v>130</v>
      </c>
      <c r="C309" s="63">
        <v>535</v>
      </c>
      <c r="D309" s="77">
        <v>255</v>
      </c>
      <c r="E309" s="62">
        <f t="shared" si="41"/>
        <v>0.52336448598130847</v>
      </c>
      <c r="AW309" s="72"/>
      <c r="AX309" s="56"/>
      <c r="AY309" s="41"/>
      <c r="AZ309" s="81"/>
      <c r="BA309" s="13"/>
    </row>
    <row r="310" spans="1:53">
      <c r="A310" s="46" t="s">
        <v>52</v>
      </c>
      <c r="B310" s="46" t="s">
        <v>506</v>
      </c>
      <c r="C310" s="63">
        <v>59</v>
      </c>
      <c r="D310" s="77">
        <v>24</v>
      </c>
      <c r="E310" s="62">
        <f t="shared" si="41"/>
        <v>0.59322033898305082</v>
      </c>
      <c r="AW310" s="72"/>
      <c r="AX310" s="56"/>
      <c r="AY310" s="41"/>
      <c r="AZ310" s="81"/>
      <c r="BA310" s="13"/>
    </row>
    <row r="311" spans="1:53">
      <c r="A311" s="46" t="s">
        <v>64</v>
      </c>
      <c r="B311" s="46" t="s">
        <v>683</v>
      </c>
      <c r="C311" s="63">
        <v>28</v>
      </c>
      <c r="D311" s="77">
        <v>19</v>
      </c>
      <c r="E311" s="62">
        <f t="shared" si="41"/>
        <v>0.3214285714285714</v>
      </c>
      <c r="AW311" s="72"/>
      <c r="AX311" s="56"/>
      <c r="AY311" s="41"/>
      <c r="AZ311" s="81"/>
      <c r="BA311" s="13"/>
    </row>
    <row r="312" spans="1:53">
      <c r="A312" s="46" t="s">
        <v>61</v>
      </c>
      <c r="B312" s="46" t="s">
        <v>735</v>
      </c>
      <c r="C312" s="63">
        <v>22</v>
      </c>
      <c r="D312" s="77">
        <v>9</v>
      </c>
      <c r="E312" s="62">
        <f t="shared" si="41"/>
        <v>0.59090909090909083</v>
      </c>
      <c r="AW312" s="72"/>
      <c r="AX312" s="56"/>
      <c r="AY312" s="41"/>
      <c r="AZ312" s="81"/>
      <c r="BA312" s="13"/>
    </row>
    <row r="313" spans="1:53">
      <c r="A313" s="46" t="s">
        <v>61</v>
      </c>
      <c r="B313" s="46" t="s">
        <v>901</v>
      </c>
      <c r="C313" s="63">
        <v>4</v>
      </c>
      <c r="D313" s="77">
        <v>2</v>
      </c>
      <c r="E313" s="62">
        <f t="shared" si="41"/>
        <v>0.5</v>
      </c>
      <c r="AW313" s="72"/>
      <c r="AX313" s="56"/>
      <c r="AY313" s="41"/>
      <c r="AZ313" s="81"/>
      <c r="BA313" s="13"/>
    </row>
    <row r="314" spans="1:53">
      <c r="A314" s="46" t="s">
        <v>64</v>
      </c>
      <c r="B314" s="46" t="s">
        <v>454</v>
      </c>
      <c r="C314" s="63">
        <v>69</v>
      </c>
      <c r="D314" s="77">
        <v>33</v>
      </c>
      <c r="E314" s="62">
        <f t="shared" si="41"/>
        <v>0.52173913043478259</v>
      </c>
      <c r="AW314" s="72"/>
      <c r="AX314" s="56"/>
      <c r="AY314" s="41"/>
      <c r="AZ314" s="81"/>
      <c r="BA314" s="13"/>
    </row>
    <row r="315" spans="1:53">
      <c r="A315" s="46" t="s">
        <v>58</v>
      </c>
      <c r="B315" s="46" t="s">
        <v>581</v>
      </c>
      <c r="C315" s="63">
        <v>44</v>
      </c>
      <c r="D315" s="77">
        <v>27</v>
      </c>
      <c r="E315" s="62">
        <f t="shared" si="41"/>
        <v>0.38636363636363635</v>
      </c>
      <c r="AW315" s="72"/>
      <c r="AX315" s="56"/>
      <c r="AY315" s="41"/>
      <c r="AZ315" s="81"/>
      <c r="BA315" s="13"/>
    </row>
    <row r="316" spans="1:53">
      <c r="A316" s="46" t="s">
        <v>72</v>
      </c>
      <c r="B316" s="46" t="s">
        <v>450</v>
      </c>
      <c r="C316" s="63">
        <v>70</v>
      </c>
      <c r="D316" s="77">
        <v>46</v>
      </c>
      <c r="E316" s="62">
        <f t="shared" si="41"/>
        <v>0.34285714285714286</v>
      </c>
      <c r="AW316" s="72"/>
      <c r="AX316" s="56"/>
      <c r="AY316" s="41"/>
      <c r="AZ316" s="81"/>
      <c r="BA316" s="13"/>
    </row>
    <row r="317" spans="1:53">
      <c r="A317" s="46" t="s">
        <v>64</v>
      </c>
      <c r="B317" s="46" t="s">
        <v>669</v>
      </c>
      <c r="C317" s="63">
        <v>30</v>
      </c>
      <c r="D317" s="77">
        <v>16</v>
      </c>
      <c r="E317" s="62">
        <f t="shared" si="41"/>
        <v>0.46666666666666667</v>
      </c>
      <c r="AW317" s="72"/>
      <c r="AX317" s="56"/>
      <c r="AY317" s="82"/>
      <c r="AZ317" s="81"/>
      <c r="BA317" s="13"/>
    </row>
    <row r="318" spans="1:53">
      <c r="A318" s="46" t="s">
        <v>1452</v>
      </c>
      <c r="B318" s="46" t="s">
        <v>312</v>
      </c>
      <c r="C318" s="63">
        <v>133</v>
      </c>
      <c r="D318" s="77">
        <v>65</v>
      </c>
      <c r="E318" s="62">
        <f t="shared" si="41"/>
        <v>0.51127819548872178</v>
      </c>
      <c r="AW318" s="72"/>
      <c r="AX318" s="56"/>
      <c r="AY318" s="41"/>
      <c r="AZ318" s="81"/>
      <c r="BA318" s="13"/>
    </row>
    <row r="319" spans="1:53">
      <c r="A319" s="46" t="s">
        <v>64</v>
      </c>
      <c r="B319" s="46" t="s">
        <v>65</v>
      </c>
      <c r="C319" s="61">
        <v>3644</v>
      </c>
      <c r="D319" s="77">
        <v>1493</v>
      </c>
      <c r="E319" s="62">
        <f t="shared" si="41"/>
        <v>0.5902854006586169</v>
      </c>
      <c r="AW319" s="72"/>
      <c r="AX319" s="56"/>
      <c r="AY319" s="41"/>
      <c r="AZ319" s="81"/>
      <c r="BA319" s="13"/>
    </row>
    <row r="320" spans="1:53">
      <c r="A320" s="46" t="s">
        <v>61</v>
      </c>
      <c r="B320" s="46" t="s">
        <v>524</v>
      </c>
      <c r="C320" s="63">
        <v>54</v>
      </c>
      <c r="D320" s="77">
        <v>31</v>
      </c>
      <c r="E320" s="62">
        <f t="shared" si="41"/>
        <v>0.42592592592592593</v>
      </c>
      <c r="AW320" s="72"/>
      <c r="AX320" s="56"/>
      <c r="AY320" s="41"/>
      <c r="AZ320" s="81"/>
      <c r="BA320" s="13"/>
    </row>
    <row r="321" spans="1:53">
      <c r="A321" s="46" t="s">
        <v>56</v>
      </c>
      <c r="B321" s="46" t="s">
        <v>781</v>
      </c>
      <c r="C321" s="63">
        <v>18</v>
      </c>
      <c r="D321" s="77">
        <v>15</v>
      </c>
      <c r="E321" s="62">
        <f t="shared" si="41"/>
        <v>0.16666666666666663</v>
      </c>
      <c r="AW321" s="72"/>
      <c r="AX321" s="56"/>
      <c r="AY321" s="41"/>
      <c r="AZ321" s="81"/>
      <c r="BA321" s="13"/>
    </row>
    <row r="322" spans="1:53">
      <c r="A322" s="46" t="s">
        <v>64</v>
      </c>
      <c r="B322" s="46" t="s">
        <v>237</v>
      </c>
      <c r="C322" s="63">
        <v>199</v>
      </c>
      <c r="D322" s="77">
        <v>112</v>
      </c>
      <c r="E322" s="62">
        <f t="shared" si="41"/>
        <v>0.43718592964824121</v>
      </c>
      <c r="AW322" s="72"/>
      <c r="AX322" s="56"/>
      <c r="AY322" s="41"/>
      <c r="AZ322" s="81"/>
      <c r="BA322" s="13"/>
    </row>
    <row r="323" spans="1:53">
      <c r="A323" s="46" t="s">
        <v>72</v>
      </c>
      <c r="B323" s="46" t="s">
        <v>320</v>
      </c>
      <c r="C323" s="63">
        <v>127</v>
      </c>
      <c r="D323" s="77">
        <v>73</v>
      </c>
      <c r="E323" s="62">
        <f t="shared" si="41"/>
        <v>0.42519685039370081</v>
      </c>
      <c r="AW323" s="72"/>
      <c r="AX323" s="56"/>
      <c r="AY323" s="41"/>
      <c r="AZ323" s="81"/>
      <c r="BA323" s="13"/>
    </row>
    <row r="324" spans="1:53">
      <c r="A324" s="46" t="s">
        <v>58</v>
      </c>
      <c r="B324" s="46" t="s">
        <v>496</v>
      </c>
      <c r="C324" s="63">
        <v>61</v>
      </c>
      <c r="D324" s="77">
        <v>40</v>
      </c>
      <c r="E324" s="62">
        <f t="shared" si="41"/>
        <v>0.34426229508196726</v>
      </c>
      <c r="AW324" s="72"/>
      <c r="AX324" s="56"/>
      <c r="AY324" s="41"/>
      <c r="AZ324" s="81"/>
      <c r="BA324" s="13"/>
    </row>
    <row r="325" spans="1:53">
      <c r="A325" s="46" t="s">
        <v>61</v>
      </c>
      <c r="B325" s="46" t="s">
        <v>859</v>
      </c>
      <c r="C325" s="63">
        <v>10</v>
      </c>
      <c r="D325" s="77">
        <v>1</v>
      </c>
      <c r="E325" s="62">
        <f t="shared" si="41"/>
        <v>0.9</v>
      </c>
      <c r="AW325" s="72"/>
      <c r="AX325" s="56"/>
      <c r="AY325" s="41"/>
      <c r="AZ325" s="81"/>
      <c r="BA325" s="13"/>
    </row>
    <row r="326" spans="1:53">
      <c r="A326" s="46" t="s">
        <v>72</v>
      </c>
      <c r="B326" s="46" t="s">
        <v>243</v>
      </c>
      <c r="C326" s="63">
        <v>193</v>
      </c>
      <c r="D326" s="77">
        <v>130</v>
      </c>
      <c r="E326" s="62">
        <f t="shared" ref="E326:E389" si="42">1-(D326/C326)</f>
        <v>0.32642487046632129</v>
      </c>
      <c r="AW326" s="72"/>
      <c r="AX326" s="56"/>
      <c r="AY326" s="41"/>
      <c r="AZ326" s="81"/>
      <c r="BA326" s="13"/>
    </row>
    <row r="327" spans="1:53">
      <c r="A327" s="46" t="s">
        <v>58</v>
      </c>
      <c r="B327" s="46" t="s">
        <v>374</v>
      </c>
      <c r="C327" s="63">
        <v>96</v>
      </c>
      <c r="D327" s="77">
        <v>60</v>
      </c>
      <c r="E327" s="62">
        <f t="shared" si="42"/>
        <v>0.375</v>
      </c>
      <c r="AW327" s="72"/>
      <c r="AX327" s="56"/>
      <c r="AY327" s="41"/>
      <c r="AZ327" s="81"/>
      <c r="BA327" s="13"/>
    </row>
    <row r="328" spans="1:53">
      <c r="A328" s="46" t="s">
        <v>58</v>
      </c>
      <c r="B328" s="46" t="s">
        <v>792</v>
      </c>
      <c r="C328" s="63">
        <v>17</v>
      </c>
      <c r="D328" s="77">
        <v>10</v>
      </c>
      <c r="E328" s="62">
        <f t="shared" si="42"/>
        <v>0.41176470588235292</v>
      </c>
      <c r="AW328" s="72"/>
      <c r="AX328" s="56"/>
      <c r="AY328" s="41"/>
      <c r="AZ328" s="81"/>
      <c r="BA328" s="13"/>
    </row>
    <row r="329" spans="1:53">
      <c r="A329" s="46" t="s">
        <v>79</v>
      </c>
      <c r="B329" s="46" t="s">
        <v>625</v>
      </c>
      <c r="C329" s="63">
        <v>35</v>
      </c>
      <c r="D329" s="77">
        <v>13</v>
      </c>
      <c r="E329" s="62">
        <f t="shared" si="42"/>
        <v>0.62857142857142856</v>
      </c>
      <c r="AW329" s="72"/>
      <c r="AX329" s="56"/>
      <c r="AY329" s="41"/>
      <c r="AZ329" s="81"/>
      <c r="BA329" s="13"/>
    </row>
    <row r="330" spans="1:53">
      <c r="A330" s="46" t="s">
        <v>72</v>
      </c>
      <c r="B330" s="46" t="s">
        <v>151</v>
      </c>
      <c r="C330" s="63">
        <v>388</v>
      </c>
      <c r="D330" s="77">
        <v>161</v>
      </c>
      <c r="E330" s="62">
        <f t="shared" si="42"/>
        <v>0.5850515463917525</v>
      </c>
      <c r="AW330" s="72"/>
      <c r="AX330" s="56"/>
      <c r="AY330" s="41"/>
      <c r="AZ330" s="81"/>
      <c r="BA330" s="13"/>
    </row>
    <row r="331" spans="1:53">
      <c r="A331" s="46" t="s">
        <v>58</v>
      </c>
      <c r="B331" s="46" t="s">
        <v>396</v>
      </c>
      <c r="C331" s="63">
        <v>87</v>
      </c>
      <c r="D331" s="77">
        <v>39</v>
      </c>
      <c r="E331" s="62">
        <f t="shared" si="42"/>
        <v>0.55172413793103448</v>
      </c>
      <c r="AW331" s="72"/>
      <c r="AX331" s="56"/>
      <c r="AY331" s="41"/>
      <c r="AZ331" s="81"/>
      <c r="BA331" s="13"/>
    </row>
    <row r="332" spans="1:53">
      <c r="A332" s="46" t="s">
        <v>56</v>
      </c>
      <c r="B332" s="46" t="s">
        <v>571</v>
      </c>
      <c r="C332" s="63">
        <v>45</v>
      </c>
      <c r="D332" s="77">
        <v>19</v>
      </c>
      <c r="E332" s="62">
        <f t="shared" si="42"/>
        <v>0.57777777777777772</v>
      </c>
      <c r="AW332" s="72"/>
      <c r="AX332" s="56"/>
      <c r="AY332" s="41"/>
      <c r="AZ332" s="81"/>
      <c r="BA332" s="13"/>
    </row>
    <row r="333" spans="1:53">
      <c r="A333" s="46" t="s">
        <v>58</v>
      </c>
      <c r="B333" s="46" t="s">
        <v>677</v>
      </c>
      <c r="C333" s="63">
        <v>29</v>
      </c>
      <c r="D333" s="77">
        <v>20</v>
      </c>
      <c r="E333" s="62">
        <f t="shared" si="42"/>
        <v>0.31034482758620685</v>
      </c>
      <c r="AW333" s="72"/>
      <c r="AX333" s="56"/>
      <c r="AY333" s="41"/>
      <c r="AZ333" s="81"/>
      <c r="BA333" s="13"/>
    </row>
    <row r="334" spans="1:53">
      <c r="A334" s="46" t="s">
        <v>56</v>
      </c>
      <c r="B334" s="46" t="s">
        <v>617</v>
      </c>
      <c r="C334" s="63">
        <v>37</v>
      </c>
      <c r="D334" s="77">
        <v>13</v>
      </c>
      <c r="E334" s="62">
        <f t="shared" si="42"/>
        <v>0.64864864864864868</v>
      </c>
      <c r="AW334" s="72"/>
      <c r="AX334" s="56"/>
      <c r="AY334" s="41"/>
      <c r="AZ334" s="81"/>
      <c r="BA334" s="13"/>
    </row>
    <row r="335" spans="1:53">
      <c r="A335" s="46" t="s">
        <v>72</v>
      </c>
      <c r="B335" s="46" t="s">
        <v>478</v>
      </c>
      <c r="C335" s="63">
        <v>64</v>
      </c>
      <c r="D335" s="77">
        <v>47</v>
      </c>
      <c r="E335" s="62">
        <f t="shared" si="42"/>
        <v>0.265625</v>
      </c>
      <c r="AW335" s="72"/>
      <c r="AX335" s="56"/>
      <c r="AY335" s="41"/>
      <c r="AZ335" s="81"/>
      <c r="BA335" s="13"/>
    </row>
    <row r="336" spans="1:53">
      <c r="A336" s="46" t="s">
        <v>64</v>
      </c>
      <c r="B336" s="46" t="s">
        <v>551</v>
      </c>
      <c r="C336" s="63">
        <v>49</v>
      </c>
      <c r="D336" s="77">
        <v>23</v>
      </c>
      <c r="E336" s="62">
        <f t="shared" si="42"/>
        <v>0.53061224489795911</v>
      </c>
      <c r="AW336" s="72"/>
      <c r="AX336" s="56"/>
      <c r="AY336" s="41"/>
      <c r="AZ336" s="81"/>
      <c r="BA336" s="13"/>
    </row>
    <row r="337" spans="1:53">
      <c r="A337" s="46" t="s">
        <v>58</v>
      </c>
      <c r="B337" s="46" t="s">
        <v>678</v>
      </c>
      <c r="C337" s="63">
        <v>29</v>
      </c>
      <c r="D337" s="77">
        <v>8</v>
      </c>
      <c r="E337" s="62">
        <f t="shared" si="42"/>
        <v>0.72413793103448276</v>
      </c>
      <c r="AW337" s="72"/>
      <c r="AX337" s="56"/>
      <c r="AY337" s="41"/>
      <c r="AZ337" s="81"/>
      <c r="BA337" s="13"/>
    </row>
    <row r="338" spans="1:53">
      <c r="A338" s="46" t="s">
        <v>56</v>
      </c>
      <c r="B338" s="46" t="s">
        <v>190</v>
      </c>
      <c r="C338" s="63">
        <v>281</v>
      </c>
      <c r="D338" s="77">
        <v>171</v>
      </c>
      <c r="E338" s="62">
        <f t="shared" si="42"/>
        <v>0.39145907473309605</v>
      </c>
      <c r="AW338" s="72"/>
      <c r="AX338" s="56"/>
      <c r="AY338" s="41"/>
      <c r="AZ338" s="81"/>
      <c r="BA338" s="13"/>
    </row>
    <row r="339" spans="1:53">
      <c r="A339" s="46" t="s">
        <v>61</v>
      </c>
      <c r="B339" s="46" t="s">
        <v>572</v>
      </c>
      <c r="C339" s="63">
        <v>45</v>
      </c>
      <c r="D339" s="77">
        <v>19</v>
      </c>
      <c r="E339" s="62">
        <f t="shared" si="42"/>
        <v>0.57777777777777772</v>
      </c>
      <c r="AW339" s="72"/>
      <c r="AX339" s="56"/>
      <c r="AY339" s="41"/>
      <c r="AZ339" s="81"/>
      <c r="BA339" s="13"/>
    </row>
    <row r="340" spans="1:53">
      <c r="A340" s="46" t="s">
        <v>61</v>
      </c>
      <c r="B340" s="46" t="s">
        <v>815</v>
      </c>
      <c r="C340" s="63">
        <v>14</v>
      </c>
      <c r="D340" s="77">
        <v>6</v>
      </c>
      <c r="E340" s="62">
        <f t="shared" si="42"/>
        <v>0.5714285714285714</v>
      </c>
      <c r="AW340" s="72"/>
      <c r="AX340" s="56"/>
      <c r="AY340" s="82"/>
      <c r="AZ340" s="81"/>
      <c r="BA340" s="13"/>
    </row>
    <row r="341" spans="1:53">
      <c r="A341" s="46" t="s">
        <v>72</v>
      </c>
      <c r="B341" s="46" t="s">
        <v>720</v>
      </c>
      <c r="C341" s="63">
        <v>24</v>
      </c>
      <c r="D341" s="77">
        <v>22</v>
      </c>
      <c r="E341" s="62">
        <f t="shared" si="42"/>
        <v>8.333333333333337E-2</v>
      </c>
      <c r="AW341" s="72"/>
      <c r="AX341" s="56"/>
      <c r="AY341" s="41"/>
      <c r="AZ341" s="81"/>
      <c r="BA341" s="13"/>
    </row>
    <row r="342" spans="1:53">
      <c r="A342" s="46" t="s">
        <v>52</v>
      </c>
      <c r="B342" s="46" t="s">
        <v>71</v>
      </c>
      <c r="C342" s="61">
        <v>2001</v>
      </c>
      <c r="D342" s="77">
        <v>815</v>
      </c>
      <c r="E342" s="62">
        <f t="shared" si="42"/>
        <v>0.59270364817591203</v>
      </c>
      <c r="AW342" s="72"/>
      <c r="AX342" s="56"/>
      <c r="AY342" s="41"/>
      <c r="AZ342" s="81"/>
      <c r="BA342" s="13"/>
    </row>
    <row r="343" spans="1:53">
      <c r="A343" s="46" t="s">
        <v>72</v>
      </c>
      <c r="B343" s="46" t="s">
        <v>766</v>
      </c>
      <c r="C343" s="63">
        <v>19</v>
      </c>
      <c r="D343" s="77">
        <v>10</v>
      </c>
      <c r="E343" s="62">
        <f t="shared" si="42"/>
        <v>0.47368421052631582</v>
      </c>
      <c r="AW343" s="72"/>
      <c r="AX343" s="56"/>
      <c r="AY343" s="41"/>
      <c r="AZ343" s="81"/>
      <c r="BA343" s="13"/>
    </row>
    <row r="344" spans="1:53">
      <c r="A344" s="46" t="s">
        <v>72</v>
      </c>
      <c r="B344" s="46" t="s">
        <v>736</v>
      </c>
      <c r="C344" s="63">
        <v>22</v>
      </c>
      <c r="D344" s="77">
        <v>15</v>
      </c>
      <c r="E344" s="62">
        <f t="shared" si="42"/>
        <v>0.31818181818181823</v>
      </c>
      <c r="AW344" s="72"/>
      <c r="AX344" s="56"/>
      <c r="AY344" s="41"/>
      <c r="AZ344" s="81"/>
      <c r="BA344" s="13"/>
    </row>
    <row r="345" spans="1:53">
      <c r="A345" s="46" t="s">
        <v>61</v>
      </c>
      <c r="B345" s="46" t="s">
        <v>806</v>
      </c>
      <c r="C345" s="63">
        <v>15</v>
      </c>
      <c r="D345" s="77">
        <v>6</v>
      </c>
      <c r="E345" s="62">
        <f t="shared" si="42"/>
        <v>0.6</v>
      </c>
      <c r="AW345" s="72"/>
      <c r="AX345" s="56"/>
      <c r="AY345" s="41"/>
      <c r="AZ345" s="81"/>
      <c r="BA345" s="13"/>
    </row>
    <row r="346" spans="1:53">
      <c r="A346" s="46" t="s">
        <v>52</v>
      </c>
      <c r="B346" s="46" t="s">
        <v>128</v>
      </c>
      <c r="C346" s="63">
        <v>539</v>
      </c>
      <c r="D346" s="77">
        <v>222</v>
      </c>
      <c r="E346" s="62">
        <f t="shared" si="42"/>
        <v>0.58812615955473091</v>
      </c>
      <c r="AW346" s="72"/>
      <c r="AX346" s="56"/>
      <c r="AY346" s="41"/>
      <c r="AZ346" s="81"/>
      <c r="BA346" s="13"/>
    </row>
    <row r="347" spans="1:53">
      <c r="A347" s="46" t="s">
        <v>52</v>
      </c>
      <c r="B347" s="46" t="s">
        <v>353</v>
      </c>
      <c r="C347" s="63">
        <v>108</v>
      </c>
      <c r="D347" s="77">
        <v>69</v>
      </c>
      <c r="E347" s="62">
        <f t="shared" si="42"/>
        <v>0.36111111111111116</v>
      </c>
      <c r="AW347" s="72"/>
      <c r="AX347" s="56"/>
      <c r="AY347" s="41"/>
      <c r="AZ347" s="81"/>
      <c r="BA347" s="13"/>
    </row>
    <row r="348" spans="1:53">
      <c r="A348" s="46" t="s">
        <v>72</v>
      </c>
      <c r="B348" s="46" t="s">
        <v>423</v>
      </c>
      <c r="C348" s="63">
        <v>77</v>
      </c>
      <c r="D348" s="77">
        <v>48</v>
      </c>
      <c r="E348" s="62">
        <f t="shared" si="42"/>
        <v>0.37662337662337664</v>
      </c>
      <c r="AW348" s="72"/>
      <c r="AX348" s="56"/>
      <c r="AY348" s="41"/>
      <c r="AZ348" s="81"/>
      <c r="BA348" s="13"/>
    </row>
    <row r="349" spans="1:53">
      <c r="A349" s="46" t="s">
        <v>72</v>
      </c>
      <c r="B349" s="46" t="s">
        <v>684</v>
      </c>
      <c r="C349" s="63">
        <v>28</v>
      </c>
      <c r="D349" s="77">
        <v>25</v>
      </c>
      <c r="E349" s="62">
        <f t="shared" si="42"/>
        <v>0.1071428571428571</v>
      </c>
      <c r="AW349" s="72"/>
      <c r="AX349" s="56"/>
      <c r="AY349" s="41"/>
      <c r="AZ349" s="81"/>
      <c r="BA349" s="13"/>
    </row>
    <row r="350" spans="1:53">
      <c r="A350" s="46" t="s">
        <v>72</v>
      </c>
      <c r="B350" s="46" t="s">
        <v>303</v>
      </c>
      <c r="C350" s="63">
        <v>137</v>
      </c>
      <c r="D350" s="77">
        <v>74</v>
      </c>
      <c r="E350" s="62">
        <f t="shared" si="42"/>
        <v>0.45985401459854014</v>
      </c>
      <c r="AW350" s="72"/>
      <c r="AX350" s="56"/>
      <c r="AY350" s="41"/>
      <c r="AZ350" s="81"/>
      <c r="BA350" s="13"/>
    </row>
    <row r="351" spans="1:53">
      <c r="A351" s="46" t="s">
        <v>64</v>
      </c>
      <c r="B351" s="46" t="s">
        <v>847</v>
      </c>
      <c r="C351" s="63">
        <v>11</v>
      </c>
      <c r="D351" s="77">
        <v>8</v>
      </c>
      <c r="E351" s="62">
        <f t="shared" si="42"/>
        <v>0.27272727272727271</v>
      </c>
      <c r="AW351" s="72"/>
      <c r="AX351" s="56"/>
      <c r="AY351" s="41"/>
      <c r="AZ351" s="81"/>
      <c r="BA351" s="13"/>
    </row>
    <row r="352" spans="1:53">
      <c r="A352" s="46" t="s">
        <v>72</v>
      </c>
      <c r="B352" s="46" t="s">
        <v>366</v>
      </c>
      <c r="C352" s="63">
        <v>102</v>
      </c>
      <c r="D352" s="77">
        <v>62</v>
      </c>
      <c r="E352" s="62">
        <f t="shared" si="42"/>
        <v>0.39215686274509809</v>
      </c>
      <c r="AW352" s="72"/>
      <c r="AX352" s="56"/>
      <c r="AY352" s="41"/>
      <c r="AZ352" s="81"/>
      <c r="BA352" s="13"/>
    </row>
    <row r="353" spans="1:53">
      <c r="A353" s="46" t="s">
        <v>61</v>
      </c>
      <c r="B353" s="46" t="s">
        <v>830</v>
      </c>
      <c r="C353" s="63">
        <v>12</v>
      </c>
      <c r="D353" s="77">
        <v>9</v>
      </c>
      <c r="E353" s="62">
        <f t="shared" si="42"/>
        <v>0.25</v>
      </c>
      <c r="AW353" s="72"/>
      <c r="AX353" s="56"/>
      <c r="AY353" s="41"/>
      <c r="AZ353" s="81"/>
      <c r="BA353" s="13"/>
    </row>
    <row r="354" spans="1:53">
      <c r="A354" s="46" t="s">
        <v>56</v>
      </c>
      <c r="B354" s="46" t="s">
        <v>525</v>
      </c>
      <c r="C354" s="63">
        <v>54</v>
      </c>
      <c r="D354" s="77">
        <v>20</v>
      </c>
      <c r="E354" s="62">
        <f t="shared" si="42"/>
        <v>0.62962962962962965</v>
      </c>
      <c r="AW354" s="72"/>
      <c r="AX354" s="56"/>
      <c r="AY354" s="41"/>
      <c r="AZ354" s="81"/>
      <c r="BA354" s="13"/>
    </row>
    <row r="355" spans="1:53">
      <c r="A355" s="46" t="s">
        <v>72</v>
      </c>
      <c r="B355" s="46" t="s">
        <v>636</v>
      </c>
      <c r="C355" s="63">
        <v>34</v>
      </c>
      <c r="D355" s="77">
        <v>30</v>
      </c>
      <c r="E355" s="62">
        <f t="shared" si="42"/>
        <v>0.11764705882352944</v>
      </c>
      <c r="AW355" s="72"/>
      <c r="AX355" s="56"/>
      <c r="AY355" s="41"/>
      <c r="AZ355" s="81"/>
      <c r="BA355" s="13"/>
    </row>
    <row r="356" spans="1:53">
      <c r="A356" s="46" t="s">
        <v>64</v>
      </c>
      <c r="B356" s="46" t="s">
        <v>282</v>
      </c>
      <c r="C356" s="63">
        <v>154</v>
      </c>
      <c r="D356" s="77">
        <v>53</v>
      </c>
      <c r="E356" s="62">
        <f t="shared" si="42"/>
        <v>0.6558441558441559</v>
      </c>
      <c r="AW356" s="72"/>
      <c r="AX356" s="56"/>
      <c r="AY356" s="41"/>
      <c r="AZ356" s="81"/>
      <c r="BA356" s="13"/>
    </row>
    <row r="357" spans="1:53">
      <c r="A357" s="46" t="s">
        <v>52</v>
      </c>
      <c r="B357" s="46" t="s">
        <v>611</v>
      </c>
      <c r="C357" s="63">
        <v>39</v>
      </c>
      <c r="D357" s="77">
        <v>19</v>
      </c>
      <c r="E357" s="62">
        <f t="shared" si="42"/>
        <v>0.51282051282051277</v>
      </c>
      <c r="AW357" s="72"/>
      <c r="AX357" s="56"/>
      <c r="AY357" s="41"/>
      <c r="AZ357" s="81"/>
      <c r="BA357" s="13"/>
    </row>
    <row r="358" spans="1:53">
      <c r="A358" s="46" t="s">
        <v>52</v>
      </c>
      <c r="B358" s="46" t="s">
        <v>685</v>
      </c>
      <c r="C358" s="63">
        <v>28</v>
      </c>
      <c r="D358" s="77">
        <v>14</v>
      </c>
      <c r="E358" s="62">
        <f t="shared" si="42"/>
        <v>0.5</v>
      </c>
      <c r="AW358" s="72"/>
      <c r="AX358" s="56"/>
      <c r="AY358" s="41"/>
      <c r="AZ358" s="81"/>
      <c r="BA358" s="13"/>
    </row>
    <row r="359" spans="1:53">
      <c r="A359" s="46" t="s">
        <v>64</v>
      </c>
      <c r="B359" s="46" t="s">
        <v>367</v>
      </c>
      <c r="C359" s="63">
        <v>102</v>
      </c>
      <c r="D359" s="77">
        <v>52</v>
      </c>
      <c r="E359" s="62">
        <f t="shared" si="42"/>
        <v>0.49019607843137258</v>
      </c>
      <c r="AW359" s="72"/>
      <c r="AX359" s="56"/>
      <c r="AY359" s="82"/>
      <c r="AZ359" s="81"/>
      <c r="BA359" s="13"/>
    </row>
    <row r="360" spans="1:53">
      <c r="A360" s="46" t="s">
        <v>64</v>
      </c>
      <c r="B360" s="46" t="s">
        <v>197</v>
      </c>
      <c r="C360" s="63">
        <v>264</v>
      </c>
      <c r="D360" s="77">
        <v>117</v>
      </c>
      <c r="E360" s="62">
        <f t="shared" si="42"/>
        <v>0.55681818181818188</v>
      </c>
      <c r="AW360" s="72"/>
      <c r="AX360" s="56"/>
      <c r="AY360" s="41"/>
      <c r="AZ360" s="81"/>
      <c r="BA360" s="13"/>
    </row>
    <row r="361" spans="1:53">
      <c r="A361" s="46" t="s">
        <v>64</v>
      </c>
      <c r="B361" s="46" t="s">
        <v>67</v>
      </c>
      <c r="C361" s="61">
        <v>2998</v>
      </c>
      <c r="D361" s="77">
        <v>1192</v>
      </c>
      <c r="E361" s="62">
        <f t="shared" si="42"/>
        <v>0.60240160106737828</v>
      </c>
      <c r="AW361" s="72"/>
      <c r="AX361" s="56"/>
      <c r="AY361" s="41"/>
      <c r="AZ361" s="81"/>
      <c r="BA361" s="13"/>
    </row>
    <row r="362" spans="1:53">
      <c r="A362" s="46" t="s">
        <v>56</v>
      </c>
      <c r="B362" s="46" t="s">
        <v>433</v>
      </c>
      <c r="C362" s="63">
        <v>75</v>
      </c>
      <c r="D362" s="77">
        <v>45</v>
      </c>
      <c r="E362" s="62">
        <f t="shared" si="42"/>
        <v>0.4</v>
      </c>
      <c r="AW362" s="72"/>
      <c r="AX362" s="56"/>
      <c r="AY362" s="41"/>
      <c r="AZ362" s="81"/>
      <c r="BA362" s="13"/>
    </row>
    <row r="363" spans="1:53">
      <c r="A363" s="46" t="s">
        <v>72</v>
      </c>
      <c r="B363" s="46" t="s">
        <v>503</v>
      </c>
      <c r="C363" s="63">
        <v>60</v>
      </c>
      <c r="D363" s="77">
        <v>23</v>
      </c>
      <c r="E363" s="62">
        <f t="shared" si="42"/>
        <v>0.6166666666666667</v>
      </c>
      <c r="AW363" s="72"/>
      <c r="AX363" s="56"/>
      <c r="AY363" s="41"/>
      <c r="AZ363" s="81"/>
      <c r="BA363" s="13"/>
    </row>
    <row r="364" spans="1:53">
      <c r="A364" s="46" t="s">
        <v>56</v>
      </c>
      <c r="B364" s="46" t="s">
        <v>455</v>
      </c>
      <c r="C364" s="63">
        <v>69</v>
      </c>
      <c r="D364" s="77">
        <v>43</v>
      </c>
      <c r="E364" s="62">
        <f t="shared" si="42"/>
        <v>0.37681159420289856</v>
      </c>
      <c r="AW364" s="72"/>
      <c r="AX364" s="56"/>
      <c r="AY364" s="41"/>
      <c r="AZ364" s="81"/>
      <c r="BA364" s="13"/>
    </row>
    <row r="365" spans="1:53">
      <c r="A365" s="46" t="s">
        <v>64</v>
      </c>
      <c r="B365" s="46" t="s">
        <v>102</v>
      </c>
      <c r="C365" s="63">
        <v>872</v>
      </c>
      <c r="D365" s="77">
        <v>413</v>
      </c>
      <c r="E365" s="62">
        <f t="shared" si="42"/>
        <v>0.52637614678899081</v>
      </c>
      <c r="AW365" s="72"/>
      <c r="AX365" s="56"/>
      <c r="AY365" s="41"/>
      <c r="AZ365" s="81"/>
      <c r="BA365" s="13"/>
    </row>
    <row r="366" spans="1:53">
      <c r="A366" s="46" t="s">
        <v>64</v>
      </c>
      <c r="B366" s="46" t="s">
        <v>405</v>
      </c>
      <c r="C366" s="63">
        <v>83</v>
      </c>
      <c r="D366" s="77">
        <v>44</v>
      </c>
      <c r="E366" s="62">
        <f t="shared" si="42"/>
        <v>0.46987951807228912</v>
      </c>
      <c r="AW366" s="72"/>
      <c r="AX366" s="56"/>
      <c r="AY366" s="41"/>
      <c r="AZ366" s="81"/>
      <c r="BA366" s="13"/>
    </row>
    <row r="367" spans="1:53">
      <c r="A367" s="46" t="s">
        <v>52</v>
      </c>
      <c r="B367" s="46" t="s">
        <v>266</v>
      </c>
      <c r="C367" s="63">
        <v>168</v>
      </c>
      <c r="D367" s="77">
        <v>102</v>
      </c>
      <c r="E367" s="62">
        <f t="shared" si="42"/>
        <v>0.3928571428571429</v>
      </c>
      <c r="AW367" s="72"/>
      <c r="AX367" s="56"/>
      <c r="AY367" s="41"/>
      <c r="AZ367" s="81"/>
      <c r="BA367" s="13"/>
    </row>
    <row r="368" spans="1:53">
      <c r="A368" s="46" t="s">
        <v>61</v>
      </c>
      <c r="B368" s="46" t="s">
        <v>907</v>
      </c>
      <c r="C368" s="63">
        <v>3</v>
      </c>
      <c r="D368" s="77">
        <v>0</v>
      </c>
      <c r="E368" s="62">
        <f t="shared" si="42"/>
        <v>1</v>
      </c>
      <c r="AW368" s="72"/>
      <c r="AX368" s="56"/>
      <c r="AY368" s="41"/>
      <c r="AZ368" s="81"/>
      <c r="BA368" s="13"/>
    </row>
    <row r="369" spans="1:53">
      <c r="A369" s="46" t="s">
        <v>61</v>
      </c>
      <c r="B369" s="46" t="s">
        <v>414</v>
      </c>
      <c r="C369" s="63">
        <v>81</v>
      </c>
      <c r="D369" s="77">
        <v>33</v>
      </c>
      <c r="E369" s="62">
        <f t="shared" si="42"/>
        <v>0.59259259259259256</v>
      </c>
      <c r="AW369" s="72"/>
      <c r="AX369" s="56"/>
      <c r="AY369" s="41"/>
      <c r="AZ369" s="81"/>
      <c r="BA369" s="13"/>
    </row>
    <row r="370" spans="1:53">
      <c r="A370" s="46" t="s">
        <v>52</v>
      </c>
      <c r="B370" s="46" t="s">
        <v>260</v>
      </c>
      <c r="C370" s="63">
        <v>174</v>
      </c>
      <c r="D370" s="77">
        <v>124</v>
      </c>
      <c r="E370" s="62">
        <f t="shared" si="42"/>
        <v>0.28735632183908044</v>
      </c>
      <c r="AW370" s="72"/>
      <c r="AX370" s="56"/>
      <c r="AY370" s="82"/>
      <c r="AZ370" s="81"/>
      <c r="BA370" s="13"/>
    </row>
    <row r="371" spans="1:53">
      <c r="A371" s="46" t="s">
        <v>1452</v>
      </c>
      <c r="B371" s="46" t="s">
        <v>493</v>
      </c>
      <c r="C371" s="63">
        <v>62</v>
      </c>
      <c r="D371" s="77">
        <v>35</v>
      </c>
      <c r="E371" s="62">
        <f t="shared" si="42"/>
        <v>0.43548387096774188</v>
      </c>
      <c r="AW371" s="72"/>
      <c r="AX371" s="56"/>
      <c r="AY371" s="41"/>
      <c r="AZ371" s="81"/>
      <c r="BA371" s="13"/>
    </row>
    <row r="372" spans="1:53">
      <c r="A372" s="46" t="s">
        <v>72</v>
      </c>
      <c r="B372" s="46" t="s">
        <v>86</v>
      </c>
      <c r="C372" s="61">
        <v>1148</v>
      </c>
      <c r="D372" s="77">
        <v>526</v>
      </c>
      <c r="E372" s="62">
        <f t="shared" si="42"/>
        <v>0.54181184668989546</v>
      </c>
      <c r="AW372" s="72"/>
      <c r="AX372" s="56"/>
      <c r="AY372" s="41"/>
      <c r="AZ372" s="81"/>
      <c r="BA372" s="13"/>
    </row>
    <row r="373" spans="1:53">
      <c r="A373" s="46" t="s">
        <v>1452</v>
      </c>
      <c r="B373" s="46" t="s">
        <v>460</v>
      </c>
      <c r="C373" s="63">
        <v>68</v>
      </c>
      <c r="D373" s="77">
        <v>40</v>
      </c>
      <c r="E373" s="62">
        <f t="shared" si="42"/>
        <v>0.41176470588235292</v>
      </c>
      <c r="AW373" s="72"/>
      <c r="AX373" s="56"/>
      <c r="AY373" s="41"/>
      <c r="AZ373" s="81"/>
      <c r="BA373" s="13"/>
    </row>
    <row r="374" spans="1:53">
      <c r="A374" s="46" t="s">
        <v>58</v>
      </c>
      <c r="B374" s="46" t="s">
        <v>530</v>
      </c>
      <c r="C374" s="63">
        <v>53</v>
      </c>
      <c r="D374" s="77">
        <v>27</v>
      </c>
      <c r="E374" s="62">
        <f t="shared" si="42"/>
        <v>0.49056603773584906</v>
      </c>
      <c r="AW374" s="72"/>
      <c r="AX374" s="56"/>
      <c r="AY374" s="41"/>
      <c r="AZ374" s="81"/>
      <c r="BA374" s="13"/>
    </row>
    <row r="375" spans="1:53">
      <c r="A375" s="46" t="s">
        <v>64</v>
      </c>
      <c r="B375" s="46" t="s">
        <v>220</v>
      </c>
      <c r="C375" s="63">
        <v>223</v>
      </c>
      <c r="D375" s="77">
        <v>89</v>
      </c>
      <c r="E375" s="62">
        <f t="shared" si="42"/>
        <v>0.60089686098654704</v>
      </c>
      <c r="AW375" s="72"/>
      <c r="AX375" s="56"/>
      <c r="AY375" s="41"/>
      <c r="AZ375" s="81"/>
      <c r="BA375" s="13"/>
    </row>
    <row r="376" spans="1:53">
      <c r="A376" s="46" t="s">
        <v>52</v>
      </c>
      <c r="B376" s="46" t="s">
        <v>816</v>
      </c>
      <c r="C376" s="63">
        <v>14</v>
      </c>
      <c r="D376" s="77">
        <v>7</v>
      </c>
      <c r="E376" s="62">
        <f t="shared" si="42"/>
        <v>0.5</v>
      </c>
      <c r="AW376" s="72"/>
      <c r="AX376" s="56"/>
      <c r="AY376" s="41"/>
      <c r="AZ376" s="81"/>
      <c r="BA376" s="13"/>
    </row>
    <row r="377" spans="1:53">
      <c r="A377" s="46" t="s">
        <v>72</v>
      </c>
      <c r="B377" s="46" t="s">
        <v>463</v>
      </c>
      <c r="C377" s="63">
        <v>67</v>
      </c>
      <c r="D377" s="77">
        <v>41</v>
      </c>
      <c r="E377" s="62">
        <f t="shared" si="42"/>
        <v>0.38805970149253732</v>
      </c>
      <c r="AW377" s="72"/>
      <c r="AX377" s="56"/>
      <c r="AY377" s="41"/>
      <c r="AZ377" s="81"/>
      <c r="BA377" s="13"/>
    </row>
    <row r="378" spans="1:53">
      <c r="A378" s="46" t="s">
        <v>72</v>
      </c>
      <c r="B378" s="46" t="s">
        <v>254</v>
      </c>
      <c r="C378" s="63">
        <v>184</v>
      </c>
      <c r="D378" s="77">
        <v>100</v>
      </c>
      <c r="E378" s="62">
        <f t="shared" si="42"/>
        <v>0.45652173913043481</v>
      </c>
      <c r="AW378" s="72"/>
      <c r="AX378" s="56"/>
      <c r="AY378" s="41"/>
      <c r="AZ378" s="81"/>
      <c r="BA378" s="13"/>
    </row>
    <row r="379" spans="1:53">
      <c r="A379" s="46" t="s">
        <v>72</v>
      </c>
      <c r="B379" s="46" t="s">
        <v>214</v>
      </c>
      <c r="C379" s="63">
        <v>231</v>
      </c>
      <c r="D379" s="77">
        <v>113</v>
      </c>
      <c r="E379" s="62">
        <f t="shared" si="42"/>
        <v>0.51082251082251084</v>
      </c>
      <c r="AW379" s="72"/>
      <c r="AX379" s="56"/>
      <c r="AY379" s="41"/>
      <c r="AZ379" s="81"/>
      <c r="BA379" s="13"/>
    </row>
    <row r="380" spans="1:53">
      <c r="A380" s="46" t="s">
        <v>64</v>
      </c>
      <c r="B380" s="46" t="s">
        <v>557</v>
      </c>
      <c r="C380" s="63">
        <v>48</v>
      </c>
      <c r="D380" s="77">
        <v>19</v>
      </c>
      <c r="E380" s="62">
        <f t="shared" si="42"/>
        <v>0.60416666666666674</v>
      </c>
      <c r="AW380" s="72"/>
      <c r="AX380" s="56"/>
      <c r="AY380" s="41"/>
      <c r="AZ380" s="81"/>
      <c r="BA380" s="13"/>
    </row>
    <row r="381" spans="1:53">
      <c r="A381" s="46" t="s">
        <v>1452</v>
      </c>
      <c r="B381" s="46" t="s">
        <v>233</v>
      </c>
      <c r="C381" s="63">
        <v>201</v>
      </c>
      <c r="D381" s="77">
        <v>87</v>
      </c>
      <c r="E381" s="62">
        <f t="shared" si="42"/>
        <v>0.56716417910447769</v>
      </c>
      <c r="AW381" s="72"/>
      <c r="AX381" s="56"/>
      <c r="AY381" s="41"/>
      <c r="AZ381" s="81"/>
      <c r="BA381" s="13"/>
    </row>
    <row r="382" spans="1:53">
      <c r="A382" s="46" t="s">
        <v>56</v>
      </c>
      <c r="B382" s="46" t="s">
        <v>382</v>
      </c>
      <c r="C382" s="63">
        <v>91</v>
      </c>
      <c r="D382" s="77">
        <v>54</v>
      </c>
      <c r="E382" s="62">
        <f t="shared" si="42"/>
        <v>0.40659340659340659</v>
      </c>
      <c r="AW382" s="72"/>
      <c r="AX382" s="56"/>
      <c r="AY382" s="41"/>
      <c r="AZ382" s="81"/>
      <c r="BA382" s="13"/>
    </row>
    <row r="383" spans="1:53">
      <c r="A383" s="46" t="s">
        <v>72</v>
      </c>
      <c r="B383" s="46" t="s">
        <v>207</v>
      </c>
      <c r="C383" s="63">
        <v>250</v>
      </c>
      <c r="D383" s="77">
        <v>166</v>
      </c>
      <c r="E383" s="62">
        <f t="shared" si="42"/>
        <v>0.33599999999999997</v>
      </c>
      <c r="AW383" s="72"/>
      <c r="AX383" s="56"/>
      <c r="AY383" s="41"/>
      <c r="AZ383" s="81"/>
      <c r="BA383" s="13"/>
    </row>
    <row r="384" spans="1:53">
      <c r="A384" s="46" t="s">
        <v>72</v>
      </c>
      <c r="B384" s="46" t="s">
        <v>387</v>
      </c>
      <c r="C384" s="63">
        <v>90</v>
      </c>
      <c r="D384" s="77">
        <v>45</v>
      </c>
      <c r="E384" s="62">
        <f t="shared" si="42"/>
        <v>0.5</v>
      </c>
      <c r="AW384" s="72"/>
      <c r="AX384" s="56"/>
      <c r="AY384" s="41"/>
      <c r="AZ384" s="81"/>
      <c r="BA384" s="13"/>
    </row>
    <row r="385" spans="1:53">
      <c r="A385" s="46" t="s">
        <v>52</v>
      </c>
      <c r="B385" s="46" t="s">
        <v>406</v>
      </c>
      <c r="C385" s="63">
        <v>83</v>
      </c>
      <c r="D385" s="77">
        <v>47</v>
      </c>
      <c r="E385" s="62">
        <f t="shared" si="42"/>
        <v>0.4337349397590361</v>
      </c>
      <c r="AW385" s="72"/>
      <c r="AX385" s="56"/>
      <c r="AY385" s="41"/>
      <c r="AZ385" s="81"/>
      <c r="BA385" s="13"/>
    </row>
    <row r="386" spans="1:53">
      <c r="A386" s="46" t="s">
        <v>72</v>
      </c>
      <c r="B386" s="46" t="s">
        <v>313</v>
      </c>
      <c r="C386" s="63">
        <v>133</v>
      </c>
      <c r="D386" s="77">
        <v>53</v>
      </c>
      <c r="E386" s="62">
        <f t="shared" si="42"/>
        <v>0.60150375939849621</v>
      </c>
      <c r="AW386" s="72"/>
      <c r="AX386" s="56"/>
      <c r="AY386" s="41"/>
      <c r="AZ386" s="81"/>
      <c r="BA386" s="13"/>
    </row>
    <row r="387" spans="1:53">
      <c r="A387" s="46" t="s">
        <v>52</v>
      </c>
      <c r="B387" s="46" t="s">
        <v>114</v>
      </c>
      <c r="C387" s="63">
        <v>671</v>
      </c>
      <c r="D387" s="77">
        <v>347</v>
      </c>
      <c r="E387" s="62">
        <f t="shared" si="42"/>
        <v>0.48286140089418783</v>
      </c>
      <c r="AW387" s="72"/>
      <c r="AX387" s="56"/>
      <c r="AY387" s="41"/>
      <c r="AZ387" s="81"/>
      <c r="BA387" s="13"/>
    </row>
    <row r="388" spans="1:53">
      <c r="A388" s="46" t="s">
        <v>52</v>
      </c>
      <c r="B388" s="46" t="s">
        <v>747</v>
      </c>
      <c r="C388" s="63">
        <v>21</v>
      </c>
      <c r="D388" s="77">
        <v>11</v>
      </c>
      <c r="E388" s="62">
        <f t="shared" si="42"/>
        <v>0.47619047619047616</v>
      </c>
      <c r="AW388" s="72"/>
      <c r="AX388" s="56"/>
      <c r="AY388" s="41"/>
      <c r="AZ388" s="81"/>
      <c r="BA388" s="13"/>
    </row>
    <row r="389" spans="1:53">
      <c r="A389" s="46" t="s">
        <v>1452</v>
      </c>
      <c r="B389" s="46" t="s">
        <v>285</v>
      </c>
      <c r="C389" s="63">
        <v>150</v>
      </c>
      <c r="D389" s="77">
        <v>92</v>
      </c>
      <c r="E389" s="62">
        <f t="shared" si="42"/>
        <v>0.38666666666666671</v>
      </c>
      <c r="AW389" s="72"/>
      <c r="AX389" s="56"/>
      <c r="AY389" s="41"/>
      <c r="AZ389" s="81"/>
      <c r="BA389" s="13"/>
    </row>
    <row r="390" spans="1:53">
      <c r="A390" s="46" t="s">
        <v>64</v>
      </c>
      <c r="B390" s="46" t="s">
        <v>485</v>
      </c>
      <c r="C390" s="63">
        <v>63</v>
      </c>
      <c r="D390" s="77">
        <v>31</v>
      </c>
      <c r="E390" s="62">
        <f t="shared" ref="E390:E453" si="43">1-(D390/C390)</f>
        <v>0.50793650793650791</v>
      </c>
      <c r="AW390" s="72"/>
      <c r="AX390" s="56"/>
      <c r="AY390" s="41"/>
      <c r="AZ390" s="81"/>
      <c r="BA390" s="13"/>
    </row>
    <row r="391" spans="1:53">
      <c r="A391" s="46" t="s">
        <v>56</v>
      </c>
      <c r="B391" s="46" t="s">
        <v>97</v>
      </c>
      <c r="C391" s="63">
        <v>928</v>
      </c>
      <c r="D391" s="77">
        <v>414</v>
      </c>
      <c r="E391" s="62">
        <f t="shared" si="43"/>
        <v>0.55387931034482762</v>
      </c>
      <c r="AW391" s="72"/>
      <c r="AX391" s="56"/>
      <c r="AY391" s="41"/>
      <c r="AZ391" s="81"/>
      <c r="BA391" s="13"/>
    </row>
    <row r="392" spans="1:53">
      <c r="A392" s="46" t="s">
        <v>72</v>
      </c>
      <c r="B392" s="46" t="s">
        <v>397</v>
      </c>
      <c r="C392" s="63">
        <v>87</v>
      </c>
      <c r="D392" s="77">
        <v>49</v>
      </c>
      <c r="E392" s="62">
        <f t="shared" si="43"/>
        <v>0.43678160919540232</v>
      </c>
      <c r="AW392" s="72"/>
      <c r="AX392" s="56"/>
      <c r="AY392" s="41"/>
      <c r="AZ392" s="81"/>
      <c r="BA392" s="13"/>
    </row>
    <row r="393" spans="1:53">
      <c r="A393" s="46" t="s">
        <v>56</v>
      </c>
      <c r="B393" s="46" t="s">
        <v>201</v>
      </c>
      <c r="C393" s="63">
        <v>260</v>
      </c>
      <c r="D393" s="77">
        <v>113</v>
      </c>
      <c r="E393" s="62">
        <f t="shared" si="43"/>
        <v>0.56538461538461537</v>
      </c>
      <c r="AW393" s="72"/>
      <c r="AX393" s="56"/>
      <c r="AY393" s="41"/>
      <c r="AZ393" s="81"/>
      <c r="BA393" s="13"/>
    </row>
    <row r="394" spans="1:53">
      <c r="A394" s="46" t="s">
        <v>72</v>
      </c>
      <c r="B394" s="46" t="s">
        <v>670</v>
      </c>
      <c r="C394" s="63">
        <v>30</v>
      </c>
      <c r="D394" s="77">
        <v>21</v>
      </c>
      <c r="E394" s="62">
        <f t="shared" si="43"/>
        <v>0.30000000000000004</v>
      </c>
      <c r="AW394" s="72"/>
      <c r="AX394" s="56"/>
      <c r="AY394" s="41"/>
      <c r="AZ394" s="81"/>
      <c r="BA394" s="13"/>
    </row>
    <row r="395" spans="1:53">
      <c r="A395" s="46" t="s">
        <v>52</v>
      </c>
      <c r="B395" s="46" t="s">
        <v>314</v>
      </c>
      <c r="C395" s="63">
        <v>133</v>
      </c>
      <c r="D395" s="77">
        <v>69</v>
      </c>
      <c r="E395" s="62">
        <f t="shared" si="43"/>
        <v>0.48120300751879697</v>
      </c>
      <c r="AW395" s="72"/>
      <c r="AX395" s="56"/>
      <c r="AY395" s="41"/>
      <c r="AZ395" s="81"/>
      <c r="BA395" s="13"/>
    </row>
    <row r="396" spans="1:53">
      <c r="A396" s="46" t="s">
        <v>1452</v>
      </c>
      <c r="B396" s="46" t="s">
        <v>464</v>
      </c>
      <c r="C396" s="63">
        <v>67</v>
      </c>
      <c r="D396" s="77">
        <v>30</v>
      </c>
      <c r="E396" s="62">
        <f t="shared" si="43"/>
        <v>0.55223880597014929</v>
      </c>
      <c r="AW396" s="72"/>
      <c r="AX396" s="56"/>
      <c r="AY396" s="41"/>
      <c r="AZ396" s="81"/>
      <c r="BA396" s="13"/>
    </row>
    <row r="397" spans="1:53">
      <c r="A397" s="46" t="s">
        <v>72</v>
      </c>
      <c r="B397" s="46" t="s">
        <v>398</v>
      </c>
      <c r="C397" s="63">
        <v>86</v>
      </c>
      <c r="D397" s="77">
        <v>52</v>
      </c>
      <c r="E397" s="62">
        <f t="shared" si="43"/>
        <v>0.39534883720930236</v>
      </c>
      <c r="AW397" s="72"/>
      <c r="AX397" s="56"/>
      <c r="AY397" s="41"/>
      <c r="AZ397" s="81"/>
      <c r="BA397" s="13"/>
    </row>
    <row r="398" spans="1:53">
      <c r="A398" s="46" t="s">
        <v>72</v>
      </c>
      <c r="B398" s="46" t="s">
        <v>161</v>
      </c>
      <c r="C398" s="63">
        <v>355</v>
      </c>
      <c r="D398" s="77">
        <v>214</v>
      </c>
      <c r="E398" s="62">
        <f t="shared" si="43"/>
        <v>0.39718309859154932</v>
      </c>
      <c r="AW398" s="72"/>
      <c r="AX398" s="56"/>
      <c r="AY398" s="41"/>
      <c r="AZ398" s="81"/>
      <c r="BA398" s="13"/>
    </row>
    <row r="399" spans="1:53">
      <c r="A399" s="46" t="s">
        <v>64</v>
      </c>
      <c r="B399" s="46" t="s">
        <v>848</v>
      </c>
      <c r="C399" s="63">
        <v>11</v>
      </c>
      <c r="D399" s="77">
        <v>6</v>
      </c>
      <c r="E399" s="62">
        <f t="shared" si="43"/>
        <v>0.45454545454545459</v>
      </c>
      <c r="AW399" s="72"/>
      <c r="AX399" s="56"/>
      <c r="AY399" s="41"/>
      <c r="AZ399" s="81"/>
      <c r="BA399" s="13"/>
    </row>
    <row r="400" spans="1:53">
      <c r="A400" s="46" t="s">
        <v>61</v>
      </c>
      <c r="B400" s="46" t="s">
        <v>415</v>
      </c>
      <c r="C400" s="63">
        <v>81</v>
      </c>
      <c r="D400" s="77">
        <v>23</v>
      </c>
      <c r="E400" s="62">
        <f t="shared" si="43"/>
        <v>0.71604938271604945</v>
      </c>
      <c r="AW400" s="72"/>
      <c r="AX400" s="56"/>
      <c r="AY400" s="41"/>
      <c r="AZ400" s="81"/>
      <c r="BA400" s="13"/>
    </row>
    <row r="401" spans="1:53">
      <c r="A401" s="46" t="s">
        <v>64</v>
      </c>
      <c r="B401" s="46" t="s">
        <v>637</v>
      </c>
      <c r="C401" s="63">
        <v>34</v>
      </c>
      <c r="D401" s="77">
        <v>25</v>
      </c>
      <c r="E401" s="62">
        <f t="shared" si="43"/>
        <v>0.26470588235294112</v>
      </c>
      <c r="AW401" s="72"/>
      <c r="AX401" s="56"/>
      <c r="AY401" s="41"/>
      <c r="AZ401" s="81"/>
      <c r="BA401" s="13"/>
    </row>
    <row r="402" spans="1:53">
      <c r="A402" s="46" t="s">
        <v>61</v>
      </c>
      <c r="B402" s="46" t="s">
        <v>110</v>
      </c>
      <c r="C402" s="63">
        <v>709</v>
      </c>
      <c r="D402" s="77">
        <v>326</v>
      </c>
      <c r="E402" s="62">
        <f t="shared" si="43"/>
        <v>0.54019746121297607</v>
      </c>
      <c r="AW402" s="72"/>
      <c r="AX402" s="56"/>
      <c r="AY402" s="41"/>
      <c r="AZ402" s="81"/>
      <c r="BA402" s="13"/>
    </row>
    <row r="403" spans="1:53">
      <c r="A403" s="46" t="s">
        <v>61</v>
      </c>
      <c r="B403" s="46" t="s">
        <v>165</v>
      </c>
      <c r="C403" s="63">
        <v>344</v>
      </c>
      <c r="D403" s="77">
        <v>133</v>
      </c>
      <c r="E403" s="62">
        <f t="shared" si="43"/>
        <v>0.61337209302325579</v>
      </c>
      <c r="AW403" s="72"/>
      <c r="AX403" s="56"/>
      <c r="AY403" s="41"/>
      <c r="AZ403" s="81"/>
      <c r="BA403" s="13"/>
    </row>
    <row r="404" spans="1:53">
      <c r="A404" s="46" t="s">
        <v>52</v>
      </c>
      <c r="B404" s="46" t="s">
        <v>782</v>
      </c>
      <c r="C404" s="63">
        <v>18</v>
      </c>
      <c r="D404" s="77">
        <v>12</v>
      </c>
      <c r="E404" s="62">
        <f t="shared" si="43"/>
        <v>0.33333333333333337</v>
      </c>
      <c r="AW404" s="72"/>
      <c r="AX404" s="56"/>
      <c r="AY404" s="41"/>
      <c r="AZ404" s="81"/>
      <c r="BA404" s="13"/>
    </row>
    <row r="405" spans="1:53">
      <c r="A405" s="46" t="s">
        <v>61</v>
      </c>
      <c r="B405" s="46" t="s">
        <v>679</v>
      </c>
      <c r="C405" s="63">
        <v>29</v>
      </c>
      <c r="D405" s="77">
        <v>14</v>
      </c>
      <c r="E405" s="62">
        <f t="shared" si="43"/>
        <v>0.51724137931034475</v>
      </c>
      <c r="AW405" s="72"/>
      <c r="AX405" s="56"/>
      <c r="AY405" s="41"/>
      <c r="AZ405" s="81"/>
      <c r="BA405" s="13"/>
    </row>
    <row r="406" spans="1:53">
      <c r="A406" s="46" t="s">
        <v>52</v>
      </c>
      <c r="B406" s="46" t="s">
        <v>659</v>
      </c>
      <c r="C406" s="63">
        <v>31</v>
      </c>
      <c r="D406" s="77">
        <v>12</v>
      </c>
      <c r="E406" s="62">
        <f t="shared" si="43"/>
        <v>0.61290322580645162</v>
      </c>
      <c r="AW406" s="72"/>
      <c r="AX406" s="56"/>
      <c r="AY406" s="41"/>
      <c r="AZ406" s="81"/>
      <c r="BA406" s="13"/>
    </row>
    <row r="407" spans="1:53">
      <c r="A407" s="46" t="s">
        <v>1452</v>
      </c>
      <c r="B407" s="46" t="s">
        <v>573</v>
      </c>
      <c r="C407" s="63">
        <v>45</v>
      </c>
      <c r="D407" s="77">
        <v>26</v>
      </c>
      <c r="E407" s="62">
        <f t="shared" si="43"/>
        <v>0.42222222222222228</v>
      </c>
      <c r="AW407" s="72"/>
      <c r="AX407" s="56"/>
      <c r="AY407" s="41"/>
      <c r="AZ407" s="81"/>
      <c r="BA407" s="13"/>
    </row>
    <row r="408" spans="1:53">
      <c r="A408" s="46" t="s">
        <v>58</v>
      </c>
      <c r="B408" s="46" t="s">
        <v>612</v>
      </c>
      <c r="C408" s="63">
        <v>39</v>
      </c>
      <c r="D408" s="77">
        <v>28</v>
      </c>
      <c r="E408" s="62">
        <f t="shared" si="43"/>
        <v>0.28205128205128205</v>
      </c>
      <c r="AW408" s="72"/>
      <c r="AX408" s="56"/>
      <c r="AY408" s="41"/>
      <c r="AZ408" s="81"/>
      <c r="BA408" s="13"/>
    </row>
    <row r="409" spans="1:53">
      <c r="A409" s="46" t="s">
        <v>61</v>
      </c>
      <c r="B409" s="46" t="s">
        <v>562</v>
      </c>
      <c r="C409" s="63">
        <v>47</v>
      </c>
      <c r="D409" s="77">
        <v>37</v>
      </c>
      <c r="E409" s="62">
        <f t="shared" si="43"/>
        <v>0.21276595744680848</v>
      </c>
      <c r="AW409" s="72"/>
      <c r="AX409" s="56"/>
      <c r="AY409" s="41"/>
      <c r="AZ409" s="81"/>
      <c r="BA409" s="13"/>
    </row>
    <row r="410" spans="1:53">
      <c r="A410" s="46" t="s">
        <v>52</v>
      </c>
      <c r="B410" s="46" t="s">
        <v>497</v>
      </c>
      <c r="C410" s="63">
        <v>61</v>
      </c>
      <c r="D410" s="77">
        <v>34</v>
      </c>
      <c r="E410" s="62">
        <f t="shared" si="43"/>
        <v>0.44262295081967218</v>
      </c>
      <c r="AW410" s="72"/>
      <c r="AX410" s="56"/>
      <c r="AY410" s="41"/>
      <c r="AZ410" s="81"/>
      <c r="BA410" s="13"/>
    </row>
    <row r="411" spans="1:53">
      <c r="A411" s="46" t="s">
        <v>1452</v>
      </c>
      <c r="B411" s="46" t="s">
        <v>177</v>
      </c>
      <c r="C411" s="63">
        <v>299</v>
      </c>
      <c r="D411" s="77">
        <v>160</v>
      </c>
      <c r="E411" s="62">
        <f t="shared" si="43"/>
        <v>0.46488294314381273</v>
      </c>
      <c r="AW411" s="72"/>
      <c r="AX411" s="56"/>
      <c r="AY411" s="41"/>
      <c r="AZ411" s="81"/>
      <c r="BA411" s="13"/>
    </row>
    <row r="412" spans="1:53">
      <c r="A412" s="46" t="s">
        <v>72</v>
      </c>
      <c r="B412" s="46" t="s">
        <v>660</v>
      </c>
      <c r="C412" s="63">
        <v>31</v>
      </c>
      <c r="D412" s="77">
        <v>18</v>
      </c>
      <c r="E412" s="62">
        <f t="shared" si="43"/>
        <v>0.41935483870967738</v>
      </c>
      <c r="AW412" s="72"/>
      <c r="AX412" s="56"/>
      <c r="AY412" s="41"/>
      <c r="AZ412" s="81"/>
      <c r="BA412" s="13"/>
    </row>
    <row r="413" spans="1:53">
      <c r="A413" s="46" t="s">
        <v>1452</v>
      </c>
      <c r="B413" s="46" t="s">
        <v>300</v>
      </c>
      <c r="C413" s="63">
        <v>138</v>
      </c>
      <c r="D413" s="77">
        <v>79</v>
      </c>
      <c r="E413" s="62">
        <f t="shared" si="43"/>
        <v>0.42753623188405798</v>
      </c>
      <c r="AW413" s="72"/>
      <c r="AX413" s="56"/>
      <c r="AY413" s="41"/>
      <c r="AZ413" s="81"/>
      <c r="BA413" s="13"/>
    </row>
    <row r="414" spans="1:53">
      <c r="A414" s="46" t="s">
        <v>64</v>
      </c>
      <c r="B414" s="46" t="s">
        <v>807</v>
      </c>
      <c r="C414" s="63">
        <v>15</v>
      </c>
      <c r="D414" s="77">
        <v>8</v>
      </c>
      <c r="E414" s="62">
        <f t="shared" si="43"/>
        <v>0.46666666666666667</v>
      </c>
      <c r="AW414" s="72"/>
      <c r="AX414" s="56"/>
      <c r="AY414" s="41"/>
      <c r="AZ414" s="81"/>
      <c r="BA414" s="13"/>
    </row>
    <row r="415" spans="1:53">
      <c r="A415" s="46" t="s">
        <v>64</v>
      </c>
      <c r="B415" s="46" t="s">
        <v>105</v>
      </c>
      <c r="C415" s="63">
        <v>836</v>
      </c>
      <c r="D415" s="77">
        <v>436</v>
      </c>
      <c r="E415" s="62">
        <f t="shared" si="43"/>
        <v>0.47846889952153115</v>
      </c>
      <c r="AW415" s="72"/>
      <c r="AX415" s="56"/>
      <c r="AY415" s="41"/>
      <c r="AZ415" s="81"/>
      <c r="BA415" s="13"/>
    </row>
    <row r="416" spans="1:53">
      <c r="A416" s="46" t="s">
        <v>79</v>
      </c>
      <c r="B416" s="46" t="s">
        <v>152</v>
      </c>
      <c r="C416" s="63">
        <v>384</v>
      </c>
      <c r="D416" s="77">
        <v>194</v>
      </c>
      <c r="E416" s="62">
        <f t="shared" si="43"/>
        <v>0.49479166666666663</v>
      </c>
      <c r="AW416" s="72"/>
      <c r="AX416" s="56"/>
      <c r="AY416" s="41"/>
      <c r="AZ416" s="81"/>
      <c r="BA416" s="13"/>
    </row>
    <row r="417" spans="1:53">
      <c r="A417" s="46" t="s">
        <v>52</v>
      </c>
      <c r="B417" s="46" t="s">
        <v>726</v>
      </c>
      <c r="C417" s="63">
        <v>23</v>
      </c>
      <c r="D417" s="77">
        <v>13</v>
      </c>
      <c r="E417" s="62">
        <f t="shared" si="43"/>
        <v>0.43478260869565222</v>
      </c>
      <c r="AW417" s="72"/>
      <c r="AX417" s="56"/>
      <c r="AY417" s="41"/>
      <c r="AZ417" s="81"/>
      <c r="BA417" s="13"/>
    </row>
    <row r="418" spans="1:53">
      <c r="A418" s="46" t="s">
        <v>1452</v>
      </c>
      <c r="B418" s="46" t="s">
        <v>349</v>
      </c>
      <c r="C418" s="63">
        <v>110</v>
      </c>
      <c r="D418" s="77">
        <v>49</v>
      </c>
      <c r="E418" s="62">
        <f t="shared" si="43"/>
        <v>0.55454545454545456</v>
      </c>
      <c r="AW418" s="72"/>
      <c r="AX418" s="56"/>
      <c r="AY418" s="41"/>
      <c r="AZ418" s="81"/>
      <c r="BA418" s="13"/>
    </row>
    <row r="419" spans="1:53">
      <c r="A419" s="46" t="s">
        <v>1452</v>
      </c>
      <c r="B419" s="46" t="s">
        <v>783</v>
      </c>
      <c r="C419" s="63">
        <v>18</v>
      </c>
      <c r="D419" s="77">
        <v>13</v>
      </c>
      <c r="E419" s="62">
        <f t="shared" si="43"/>
        <v>0.27777777777777779</v>
      </c>
      <c r="AW419" s="72"/>
      <c r="AX419" s="56"/>
      <c r="AY419" s="41"/>
      <c r="AZ419" s="81"/>
      <c r="BA419" s="13"/>
    </row>
    <row r="420" spans="1:53">
      <c r="A420" s="46" t="s">
        <v>64</v>
      </c>
      <c r="B420" s="46" t="s">
        <v>831</v>
      </c>
      <c r="C420" s="63">
        <v>12</v>
      </c>
      <c r="D420" s="77">
        <v>7</v>
      </c>
      <c r="E420" s="62">
        <f t="shared" si="43"/>
        <v>0.41666666666666663</v>
      </c>
      <c r="AW420" s="72"/>
      <c r="AX420" s="56"/>
      <c r="AY420" s="41"/>
      <c r="AZ420" s="81"/>
      <c r="BA420" s="13"/>
    </row>
    <row r="421" spans="1:53">
      <c r="A421" s="46" t="s">
        <v>61</v>
      </c>
      <c r="B421" s="46" t="s">
        <v>878</v>
      </c>
      <c r="C421" s="63">
        <v>8</v>
      </c>
      <c r="D421" s="77">
        <v>7</v>
      </c>
      <c r="E421" s="62">
        <f t="shared" si="43"/>
        <v>0.125</v>
      </c>
      <c r="AW421" s="72"/>
      <c r="AX421" s="56"/>
      <c r="AY421" s="82"/>
      <c r="AZ421" s="81"/>
      <c r="BA421" s="13"/>
    </row>
    <row r="422" spans="1:53">
      <c r="A422" s="46" t="s">
        <v>52</v>
      </c>
      <c r="B422" s="46" t="s">
        <v>169</v>
      </c>
      <c r="C422" s="63">
        <v>325</v>
      </c>
      <c r="D422" s="77">
        <v>112</v>
      </c>
      <c r="E422" s="62">
        <f t="shared" si="43"/>
        <v>0.65538461538461545</v>
      </c>
      <c r="AW422" s="72"/>
      <c r="AX422" s="56"/>
      <c r="AY422" s="41"/>
      <c r="AZ422" s="81"/>
      <c r="BA422" s="13"/>
    </row>
    <row r="423" spans="1:53">
      <c r="A423" s="46" t="s">
        <v>58</v>
      </c>
      <c r="B423" s="46" t="s">
        <v>59</v>
      </c>
      <c r="C423" s="61">
        <v>6150</v>
      </c>
      <c r="D423" s="77">
        <v>2497</v>
      </c>
      <c r="E423" s="62">
        <f t="shared" si="43"/>
        <v>0.59398373983739838</v>
      </c>
      <c r="AW423" s="72"/>
      <c r="AX423" s="56"/>
      <c r="AY423" s="41"/>
      <c r="AZ423" s="81"/>
      <c r="BA423" s="13"/>
    </row>
    <row r="424" spans="1:53">
      <c r="A424" s="46" t="s">
        <v>61</v>
      </c>
      <c r="B424" s="46" t="s">
        <v>890</v>
      </c>
      <c r="C424" s="63">
        <v>6</v>
      </c>
      <c r="D424" s="77">
        <v>4</v>
      </c>
      <c r="E424" s="62">
        <f t="shared" si="43"/>
        <v>0.33333333333333337</v>
      </c>
      <c r="AW424" s="72"/>
      <c r="AX424" s="56"/>
      <c r="AY424" s="41"/>
      <c r="AZ424" s="81"/>
      <c r="BA424" s="13"/>
    </row>
    <row r="425" spans="1:53">
      <c r="A425" s="46" t="s">
        <v>72</v>
      </c>
      <c r="B425" s="46" t="s">
        <v>383</v>
      </c>
      <c r="C425" s="63">
        <v>91</v>
      </c>
      <c r="D425" s="77">
        <v>54</v>
      </c>
      <c r="E425" s="62">
        <f t="shared" si="43"/>
        <v>0.40659340659340659</v>
      </c>
      <c r="AW425" s="72"/>
      <c r="AX425" s="56"/>
      <c r="AY425" s="41"/>
      <c r="AZ425" s="81"/>
      <c r="BA425" s="13"/>
    </row>
    <row r="426" spans="1:53">
      <c r="A426" s="46" t="s">
        <v>61</v>
      </c>
      <c r="B426" s="46" t="s">
        <v>821</v>
      </c>
      <c r="C426" s="63">
        <v>13</v>
      </c>
      <c r="D426" s="77">
        <v>6</v>
      </c>
      <c r="E426" s="62">
        <f t="shared" si="43"/>
        <v>0.53846153846153844</v>
      </c>
      <c r="AW426" s="72"/>
      <c r="AX426" s="56"/>
      <c r="AY426" s="41"/>
      <c r="AZ426" s="81"/>
      <c r="BA426" s="13"/>
    </row>
    <row r="427" spans="1:53">
      <c r="A427" s="46" t="s">
        <v>1452</v>
      </c>
      <c r="B427" s="46" t="s">
        <v>393</v>
      </c>
      <c r="C427" s="63">
        <v>88</v>
      </c>
      <c r="D427" s="77">
        <v>69</v>
      </c>
      <c r="E427" s="62">
        <f t="shared" si="43"/>
        <v>0.21590909090909094</v>
      </c>
      <c r="AW427" s="72"/>
      <c r="AX427" s="56"/>
      <c r="AY427" s="41"/>
      <c r="AZ427" s="81"/>
      <c r="BA427" s="13"/>
    </row>
    <row r="428" spans="1:53">
      <c r="A428" s="46" t="s">
        <v>79</v>
      </c>
      <c r="B428" s="46" t="s">
        <v>494</v>
      </c>
      <c r="C428" s="63">
        <v>62</v>
      </c>
      <c r="D428" s="77">
        <v>35</v>
      </c>
      <c r="E428" s="62">
        <f t="shared" si="43"/>
        <v>0.43548387096774188</v>
      </c>
      <c r="AW428" s="72"/>
      <c r="AX428" s="56"/>
      <c r="AY428" s="41"/>
      <c r="AZ428" s="81"/>
      <c r="BA428" s="13"/>
    </row>
    <row r="429" spans="1:53">
      <c r="A429" s="46" t="s">
        <v>52</v>
      </c>
      <c r="B429" s="46" t="s">
        <v>150</v>
      </c>
      <c r="C429" s="63">
        <v>391</v>
      </c>
      <c r="D429" s="77">
        <v>267</v>
      </c>
      <c r="E429" s="62">
        <f t="shared" si="43"/>
        <v>0.31713554987212278</v>
      </c>
      <c r="AW429" s="72"/>
      <c r="AX429" s="56"/>
      <c r="AY429" s="41"/>
      <c r="AZ429" s="81"/>
      <c r="BA429" s="13"/>
    </row>
    <row r="430" spans="1:53">
      <c r="A430" s="46" t="s">
        <v>61</v>
      </c>
      <c r="B430" s="46" t="s">
        <v>618</v>
      </c>
      <c r="C430" s="63">
        <v>37</v>
      </c>
      <c r="D430" s="77">
        <v>15</v>
      </c>
      <c r="E430" s="62">
        <f t="shared" si="43"/>
        <v>0.59459459459459452</v>
      </c>
      <c r="AW430" s="72"/>
      <c r="AX430" s="56"/>
      <c r="AY430" s="41"/>
      <c r="AZ430" s="81"/>
      <c r="BA430" s="13"/>
    </row>
    <row r="431" spans="1:53">
      <c r="A431" s="46" t="s">
        <v>52</v>
      </c>
      <c r="B431" s="46" t="s">
        <v>584</v>
      </c>
      <c r="C431" s="63">
        <v>43</v>
      </c>
      <c r="D431" s="77">
        <v>33</v>
      </c>
      <c r="E431" s="62">
        <f t="shared" si="43"/>
        <v>0.23255813953488369</v>
      </c>
      <c r="AW431" s="72"/>
      <c r="AX431" s="56"/>
      <c r="AY431" s="41"/>
      <c r="AZ431" s="81"/>
      <c r="BA431" s="13"/>
    </row>
    <row r="432" spans="1:53">
      <c r="A432" s="46" t="s">
        <v>56</v>
      </c>
      <c r="B432" s="46" t="s">
        <v>226</v>
      </c>
      <c r="C432" s="63">
        <v>212</v>
      </c>
      <c r="D432" s="77">
        <v>169</v>
      </c>
      <c r="E432" s="62">
        <f t="shared" si="43"/>
        <v>0.20283018867924529</v>
      </c>
      <c r="AW432" s="72"/>
      <c r="AX432" s="56"/>
      <c r="AY432" s="41"/>
      <c r="AZ432" s="81"/>
      <c r="BA432" s="13"/>
    </row>
    <row r="433" spans="1:53">
      <c r="A433" s="46" t="s">
        <v>79</v>
      </c>
      <c r="B433" s="46" t="s">
        <v>428</v>
      </c>
      <c r="C433" s="63">
        <v>76</v>
      </c>
      <c r="D433" s="77">
        <v>38</v>
      </c>
      <c r="E433" s="62">
        <f t="shared" si="43"/>
        <v>0.5</v>
      </c>
      <c r="AW433" s="72"/>
      <c r="AX433" s="56"/>
      <c r="AY433" s="41"/>
      <c r="AZ433" s="81"/>
      <c r="BA433" s="13"/>
    </row>
    <row r="434" spans="1:53">
      <c r="A434" s="46" t="s">
        <v>52</v>
      </c>
      <c r="B434" s="46" t="s">
        <v>126</v>
      </c>
      <c r="C434" s="63">
        <v>582</v>
      </c>
      <c r="D434" s="77">
        <v>202</v>
      </c>
      <c r="E434" s="62">
        <f t="shared" si="43"/>
        <v>0.65292096219931273</v>
      </c>
      <c r="AW434" s="72"/>
      <c r="AX434" s="56"/>
      <c r="AY434" s="41"/>
      <c r="AZ434" s="81"/>
      <c r="BA434" s="13"/>
    </row>
    <row r="435" spans="1:53">
      <c r="A435" s="46" t="s">
        <v>58</v>
      </c>
      <c r="B435" s="46" t="s">
        <v>322</v>
      </c>
      <c r="C435" s="63">
        <v>126</v>
      </c>
      <c r="D435" s="77">
        <v>70</v>
      </c>
      <c r="E435" s="62">
        <f t="shared" si="43"/>
        <v>0.44444444444444442</v>
      </c>
      <c r="AW435" s="72"/>
      <c r="AX435" s="56"/>
      <c r="AY435" s="41"/>
      <c r="AZ435" s="81"/>
      <c r="BA435" s="13"/>
    </row>
    <row r="436" spans="1:53">
      <c r="A436" s="46" t="s">
        <v>72</v>
      </c>
      <c r="B436" s="46" t="s">
        <v>180</v>
      </c>
      <c r="C436" s="63">
        <v>297</v>
      </c>
      <c r="D436" s="77">
        <v>187</v>
      </c>
      <c r="E436" s="62">
        <f t="shared" si="43"/>
        <v>0.37037037037037035</v>
      </c>
      <c r="AW436" s="72"/>
      <c r="AX436" s="56"/>
      <c r="AY436" s="41"/>
      <c r="AZ436" s="81"/>
      <c r="BA436" s="13"/>
    </row>
    <row r="437" spans="1:53">
      <c r="A437" s="46" t="s">
        <v>58</v>
      </c>
      <c r="B437" s="46" t="s">
        <v>849</v>
      </c>
      <c r="C437" s="63">
        <v>11</v>
      </c>
      <c r="D437" s="77">
        <v>8</v>
      </c>
      <c r="E437" s="62">
        <f t="shared" si="43"/>
        <v>0.27272727272727271</v>
      </c>
      <c r="AW437" s="72"/>
      <c r="AX437" s="56"/>
      <c r="AY437" s="41"/>
      <c r="AZ437" s="81"/>
      <c r="BA437" s="13"/>
    </row>
    <row r="438" spans="1:53">
      <c r="A438" s="46" t="s">
        <v>58</v>
      </c>
      <c r="B438" s="46" t="s">
        <v>543</v>
      </c>
      <c r="C438" s="63">
        <v>51</v>
      </c>
      <c r="D438" s="77">
        <v>25</v>
      </c>
      <c r="E438" s="62">
        <f t="shared" si="43"/>
        <v>0.50980392156862742</v>
      </c>
      <c r="AW438" s="72"/>
      <c r="AX438" s="56"/>
      <c r="AY438" s="41"/>
      <c r="AZ438" s="81"/>
      <c r="BA438" s="13"/>
    </row>
    <row r="439" spans="1:53">
      <c r="A439" s="46" t="s">
        <v>61</v>
      </c>
      <c r="B439" s="46" t="s">
        <v>331</v>
      </c>
      <c r="C439" s="63">
        <v>121</v>
      </c>
      <c r="D439" s="77">
        <v>24</v>
      </c>
      <c r="E439" s="62">
        <f t="shared" si="43"/>
        <v>0.80165289256198347</v>
      </c>
      <c r="AW439" s="72"/>
      <c r="AX439" s="56"/>
      <c r="AY439" s="41"/>
      <c r="AZ439" s="81"/>
      <c r="BA439" s="13"/>
    </row>
    <row r="440" spans="1:53">
      <c r="A440" s="46" t="s">
        <v>72</v>
      </c>
      <c r="B440" s="46" t="s">
        <v>93</v>
      </c>
      <c r="C440" s="63">
        <v>973</v>
      </c>
      <c r="D440" s="77">
        <v>454</v>
      </c>
      <c r="E440" s="62">
        <f t="shared" si="43"/>
        <v>0.53340184994861262</v>
      </c>
      <c r="AW440" s="72"/>
      <c r="AX440" s="56"/>
      <c r="AY440" s="41"/>
      <c r="AZ440" s="81"/>
      <c r="BA440" s="13"/>
    </row>
    <row r="441" spans="1:53">
      <c r="A441" s="46" t="s">
        <v>52</v>
      </c>
      <c r="B441" s="46" t="s">
        <v>748</v>
      </c>
      <c r="C441" s="63">
        <v>21</v>
      </c>
      <c r="D441" s="77">
        <v>14</v>
      </c>
      <c r="E441" s="62">
        <f t="shared" si="43"/>
        <v>0.33333333333333337</v>
      </c>
      <c r="AW441" s="72"/>
      <c r="AX441" s="56"/>
      <c r="AY441" s="41"/>
      <c r="AZ441" s="81"/>
      <c r="BA441" s="13"/>
    </row>
    <row r="442" spans="1:53">
      <c r="A442" s="46" t="s">
        <v>1452</v>
      </c>
      <c r="B442" s="46" t="s">
        <v>552</v>
      </c>
      <c r="C442" s="63">
        <v>49</v>
      </c>
      <c r="D442" s="77">
        <v>35</v>
      </c>
      <c r="E442" s="62">
        <f t="shared" si="43"/>
        <v>0.2857142857142857</v>
      </c>
      <c r="AW442" s="72"/>
      <c r="AX442" s="56"/>
      <c r="AY442" s="41"/>
      <c r="AZ442" s="81"/>
      <c r="BA442" s="13"/>
    </row>
    <row r="443" spans="1:53">
      <c r="A443" s="46" t="s">
        <v>58</v>
      </c>
      <c r="B443" s="46" t="s">
        <v>123</v>
      </c>
      <c r="C443" s="63">
        <v>591</v>
      </c>
      <c r="D443" s="77">
        <v>291</v>
      </c>
      <c r="E443" s="62">
        <f t="shared" si="43"/>
        <v>0.50761421319796951</v>
      </c>
      <c r="AW443" s="72"/>
      <c r="AX443" s="56"/>
      <c r="AY443" s="41"/>
      <c r="AZ443" s="81"/>
      <c r="BA443" s="13"/>
    </row>
    <row r="444" spans="1:53">
      <c r="A444" s="46" t="s">
        <v>72</v>
      </c>
      <c r="B444" s="46" t="s">
        <v>604</v>
      </c>
      <c r="C444" s="63">
        <v>40</v>
      </c>
      <c r="D444" s="77">
        <v>26</v>
      </c>
      <c r="E444" s="62">
        <f t="shared" si="43"/>
        <v>0.35</v>
      </c>
      <c r="AW444" s="72"/>
      <c r="AX444" s="56"/>
      <c r="AY444" s="41"/>
      <c r="AZ444" s="81"/>
      <c r="BA444" s="13"/>
    </row>
    <row r="445" spans="1:53">
      <c r="A445" s="46" t="s">
        <v>58</v>
      </c>
      <c r="B445" s="46" t="s">
        <v>223</v>
      </c>
      <c r="C445" s="63">
        <v>219</v>
      </c>
      <c r="D445" s="77">
        <v>112</v>
      </c>
      <c r="E445" s="62">
        <f t="shared" si="43"/>
        <v>0.48858447488584478</v>
      </c>
      <c r="AW445" s="72"/>
      <c r="AX445" s="56"/>
      <c r="AY445" s="41"/>
      <c r="AZ445" s="81"/>
      <c r="BA445" s="13"/>
    </row>
    <row r="446" spans="1:53">
      <c r="A446" s="46" t="s">
        <v>56</v>
      </c>
      <c r="B446" s="46" t="s">
        <v>626</v>
      </c>
      <c r="C446" s="63">
        <v>35</v>
      </c>
      <c r="D446" s="77">
        <v>36</v>
      </c>
      <c r="E446" s="62">
        <f t="shared" si="43"/>
        <v>-2.857142857142847E-2</v>
      </c>
      <c r="AW446" s="72"/>
      <c r="AX446" s="56"/>
      <c r="AY446" s="41"/>
      <c r="AZ446" s="81"/>
      <c r="BA446" s="13"/>
    </row>
    <row r="447" spans="1:53">
      <c r="A447" s="46" t="s">
        <v>61</v>
      </c>
      <c r="B447" s="46" t="s">
        <v>661</v>
      </c>
      <c r="C447" s="63">
        <v>31</v>
      </c>
      <c r="D447" s="77">
        <v>14</v>
      </c>
      <c r="E447" s="62">
        <f t="shared" si="43"/>
        <v>0.54838709677419351</v>
      </c>
      <c r="AW447" s="72"/>
      <c r="AX447" s="56"/>
      <c r="AY447" s="41"/>
      <c r="AZ447" s="81"/>
      <c r="BA447" s="13"/>
    </row>
    <row r="448" spans="1:53">
      <c r="A448" s="46" t="s">
        <v>58</v>
      </c>
      <c r="B448" s="46" t="s">
        <v>656</v>
      </c>
      <c r="C448" s="63">
        <v>32</v>
      </c>
      <c r="D448" s="77">
        <v>20</v>
      </c>
      <c r="E448" s="62">
        <f t="shared" si="43"/>
        <v>0.375</v>
      </c>
      <c r="AW448" s="72"/>
      <c r="AX448" s="56"/>
      <c r="AY448" s="41"/>
      <c r="AZ448" s="81"/>
      <c r="BA448" s="13"/>
    </row>
    <row r="449" spans="1:53">
      <c r="A449" s="46" t="s">
        <v>61</v>
      </c>
      <c r="B449" s="46" t="s">
        <v>860</v>
      </c>
      <c r="C449" s="63">
        <v>10</v>
      </c>
      <c r="D449" s="77">
        <v>5</v>
      </c>
      <c r="E449" s="62">
        <f t="shared" si="43"/>
        <v>0.5</v>
      </c>
      <c r="AW449" s="72"/>
      <c r="AX449" s="56"/>
      <c r="AY449" s="41"/>
      <c r="AZ449" s="81"/>
      <c r="BA449" s="13"/>
    </row>
    <row r="450" spans="1:53">
      <c r="A450" s="46" t="s">
        <v>72</v>
      </c>
      <c r="B450" s="46" t="s">
        <v>330</v>
      </c>
      <c r="C450" s="63">
        <v>122</v>
      </c>
      <c r="D450" s="77">
        <v>77</v>
      </c>
      <c r="E450" s="62">
        <f t="shared" si="43"/>
        <v>0.36885245901639341</v>
      </c>
      <c r="AW450" s="72"/>
      <c r="AX450" s="56"/>
      <c r="AY450" s="41"/>
      <c r="AZ450" s="81"/>
      <c r="BA450" s="13"/>
    </row>
    <row r="451" spans="1:53">
      <c r="A451" s="46" t="s">
        <v>52</v>
      </c>
      <c r="B451" s="46" t="s">
        <v>139</v>
      </c>
      <c r="C451" s="63">
        <v>463</v>
      </c>
      <c r="D451" s="77">
        <v>255</v>
      </c>
      <c r="E451" s="62">
        <f t="shared" si="43"/>
        <v>0.44924406047516197</v>
      </c>
      <c r="AW451" s="72"/>
      <c r="AX451" s="56"/>
      <c r="AY451" s="41"/>
      <c r="AZ451" s="81"/>
      <c r="BA451" s="13"/>
    </row>
    <row r="452" spans="1:53">
      <c r="A452" s="46" t="s">
        <v>1452</v>
      </c>
      <c r="B452" s="46" t="s">
        <v>391</v>
      </c>
      <c r="C452" s="63">
        <v>89</v>
      </c>
      <c r="D452" s="77">
        <v>60</v>
      </c>
      <c r="E452" s="62">
        <f t="shared" si="43"/>
        <v>0.3258426966292135</v>
      </c>
      <c r="AW452" s="72"/>
      <c r="AX452" s="56"/>
      <c r="AY452" s="41"/>
      <c r="AZ452" s="81"/>
      <c r="BA452" s="13"/>
    </row>
    <row r="453" spans="1:53">
      <c r="A453" s="46" t="s">
        <v>72</v>
      </c>
      <c r="B453" s="46" t="s">
        <v>138</v>
      </c>
      <c r="C453" s="63">
        <v>468</v>
      </c>
      <c r="D453" s="77">
        <v>252</v>
      </c>
      <c r="E453" s="62">
        <f t="shared" si="43"/>
        <v>0.46153846153846156</v>
      </c>
      <c r="AW453" s="72"/>
      <c r="AX453" s="56"/>
      <c r="AY453" s="41"/>
      <c r="AZ453" s="81"/>
      <c r="BA453" s="13"/>
    </row>
    <row r="454" spans="1:53">
      <c r="A454" s="46" t="s">
        <v>52</v>
      </c>
      <c r="B454" s="46" t="s">
        <v>755</v>
      </c>
      <c r="C454" s="63">
        <v>20</v>
      </c>
      <c r="D454" s="77">
        <v>17</v>
      </c>
      <c r="E454" s="62">
        <f t="shared" ref="E454:E517" si="44">1-(D454/C454)</f>
        <v>0.15000000000000002</v>
      </c>
      <c r="AW454" s="72"/>
      <c r="AX454" s="56"/>
      <c r="AY454" s="41"/>
      <c r="AZ454" s="81"/>
      <c r="BA454" s="13"/>
    </row>
    <row r="455" spans="1:53">
      <c r="A455" s="46" t="s">
        <v>1452</v>
      </c>
      <c r="B455" s="46" t="s">
        <v>269</v>
      </c>
      <c r="C455" s="63">
        <v>166</v>
      </c>
      <c r="D455" s="77">
        <v>107</v>
      </c>
      <c r="E455" s="62">
        <f t="shared" si="44"/>
        <v>0.35542168674698793</v>
      </c>
      <c r="AW455" s="72"/>
      <c r="AX455" s="56"/>
      <c r="AY455" s="41"/>
      <c r="AZ455" s="81"/>
      <c r="BA455" s="13"/>
    </row>
    <row r="456" spans="1:53">
      <c r="A456" s="46" t="s">
        <v>61</v>
      </c>
      <c r="B456" s="46" t="s">
        <v>832</v>
      </c>
      <c r="C456" s="63">
        <v>12</v>
      </c>
      <c r="D456" s="77">
        <v>4</v>
      </c>
      <c r="E456" s="62">
        <f t="shared" si="44"/>
        <v>0.66666666666666674</v>
      </c>
      <c r="AW456" s="72"/>
      <c r="AX456" s="56"/>
      <c r="AY456" s="82"/>
      <c r="AZ456" s="81"/>
      <c r="BA456" s="13"/>
    </row>
    <row r="457" spans="1:53">
      <c r="A457" s="46" t="s">
        <v>61</v>
      </c>
      <c r="B457" s="46" t="s">
        <v>323</v>
      </c>
      <c r="C457" s="63">
        <v>126</v>
      </c>
      <c r="D457" s="77">
        <v>57</v>
      </c>
      <c r="E457" s="62">
        <f t="shared" si="44"/>
        <v>0.54761904761904767</v>
      </c>
      <c r="AW457" s="72"/>
      <c r="AX457" s="56"/>
      <c r="AY457" s="41"/>
      <c r="AZ457" s="81"/>
      <c r="BA457" s="13"/>
    </row>
    <row r="458" spans="1:53">
      <c r="A458" s="46" t="s">
        <v>58</v>
      </c>
      <c r="B458" s="46" t="s">
        <v>87</v>
      </c>
      <c r="C458" s="61">
        <v>1120</v>
      </c>
      <c r="D458" s="77">
        <v>482</v>
      </c>
      <c r="E458" s="62">
        <f t="shared" si="44"/>
        <v>0.56964285714285712</v>
      </c>
      <c r="AW458" s="72"/>
      <c r="AX458" s="56"/>
      <c r="AY458" s="41"/>
      <c r="AZ458" s="81"/>
      <c r="BA458" s="13"/>
    </row>
    <row r="459" spans="1:53">
      <c r="A459" s="46" t="s">
        <v>58</v>
      </c>
      <c r="B459" s="46" t="s">
        <v>238</v>
      </c>
      <c r="C459" s="63">
        <v>199</v>
      </c>
      <c r="D459" s="77">
        <v>81</v>
      </c>
      <c r="E459" s="62">
        <f t="shared" si="44"/>
        <v>0.59296482412060303</v>
      </c>
      <c r="AW459" s="72"/>
      <c r="AX459" s="56"/>
      <c r="AY459" s="41"/>
      <c r="AZ459" s="81"/>
      <c r="BA459" s="13"/>
    </row>
    <row r="460" spans="1:53">
      <c r="A460" s="46" t="s">
        <v>64</v>
      </c>
      <c r="B460" s="46" t="s">
        <v>182</v>
      </c>
      <c r="C460" s="63">
        <v>293</v>
      </c>
      <c r="D460" s="77">
        <v>134</v>
      </c>
      <c r="E460" s="62">
        <f t="shared" si="44"/>
        <v>0.54266211604095571</v>
      </c>
      <c r="AW460" s="72"/>
      <c r="AX460" s="56"/>
      <c r="AY460" s="41"/>
      <c r="AZ460" s="81"/>
      <c r="BA460" s="13"/>
    </row>
    <row r="461" spans="1:53">
      <c r="A461" s="46" t="s">
        <v>58</v>
      </c>
      <c r="B461" s="46" t="s">
        <v>369</v>
      </c>
      <c r="C461" s="63">
        <v>100</v>
      </c>
      <c r="D461" s="77">
        <v>54</v>
      </c>
      <c r="E461" s="62">
        <f t="shared" si="44"/>
        <v>0.45999999999999996</v>
      </c>
      <c r="AW461" s="72"/>
      <c r="AX461" s="56"/>
      <c r="AY461" s="41"/>
      <c r="AZ461" s="81"/>
      <c r="BA461" s="13"/>
    </row>
    <row r="462" spans="1:53">
      <c r="A462" s="46" t="s">
        <v>52</v>
      </c>
      <c r="B462" s="46" t="s">
        <v>605</v>
      </c>
      <c r="C462" s="63">
        <v>40</v>
      </c>
      <c r="D462" s="77">
        <v>28</v>
      </c>
      <c r="E462" s="62">
        <f t="shared" si="44"/>
        <v>0.30000000000000004</v>
      </c>
      <c r="AW462" s="72"/>
      <c r="AX462" s="56"/>
      <c r="AY462" s="41"/>
      <c r="AZ462" s="81"/>
      <c r="BA462" s="13"/>
    </row>
    <row r="463" spans="1:53">
      <c r="A463" s="46" t="s">
        <v>72</v>
      </c>
      <c r="B463" s="46" t="s">
        <v>309</v>
      </c>
      <c r="C463" s="63">
        <v>135</v>
      </c>
      <c r="D463" s="77">
        <v>64</v>
      </c>
      <c r="E463" s="62">
        <f t="shared" si="44"/>
        <v>0.52592592592592591</v>
      </c>
      <c r="AW463" s="72"/>
      <c r="AX463" s="56"/>
      <c r="AY463" s="41"/>
      <c r="AZ463" s="81"/>
      <c r="BA463" s="13"/>
    </row>
    <row r="464" spans="1:53">
      <c r="A464" s="46" t="s">
        <v>52</v>
      </c>
      <c r="B464" s="46" t="s">
        <v>131</v>
      </c>
      <c r="C464" s="63">
        <v>531</v>
      </c>
      <c r="D464" s="77">
        <v>242</v>
      </c>
      <c r="E464" s="62">
        <f t="shared" si="44"/>
        <v>0.54425612052730699</v>
      </c>
      <c r="AW464" s="72"/>
      <c r="AX464" s="56"/>
      <c r="AY464" s="41"/>
      <c r="AZ464" s="81"/>
      <c r="BA464" s="13"/>
    </row>
    <row r="465" spans="1:53">
      <c r="A465" s="46" t="s">
        <v>64</v>
      </c>
      <c r="B465" s="46" t="s">
        <v>558</v>
      </c>
      <c r="C465" s="63">
        <v>48</v>
      </c>
      <c r="D465" s="77">
        <v>26</v>
      </c>
      <c r="E465" s="62">
        <f t="shared" si="44"/>
        <v>0.45833333333333337</v>
      </c>
      <c r="AW465" s="72"/>
      <c r="AX465" s="56"/>
      <c r="AY465" s="41"/>
      <c r="AZ465" s="81"/>
      <c r="BA465" s="13"/>
    </row>
    <row r="466" spans="1:53">
      <c r="A466" s="46" t="s">
        <v>52</v>
      </c>
      <c r="B466" s="46" t="s">
        <v>262</v>
      </c>
      <c r="C466" s="63">
        <v>173</v>
      </c>
      <c r="D466" s="77">
        <v>80</v>
      </c>
      <c r="E466" s="62">
        <f t="shared" si="44"/>
        <v>0.53757225433526012</v>
      </c>
      <c r="AW466" s="72"/>
      <c r="AX466" s="56"/>
      <c r="AY466" s="41"/>
      <c r="AZ466" s="81"/>
      <c r="BA466" s="13"/>
    </row>
    <row r="467" spans="1:53">
      <c r="A467" s="46" t="s">
        <v>58</v>
      </c>
      <c r="B467" s="46" t="s">
        <v>526</v>
      </c>
      <c r="C467" s="63">
        <v>54</v>
      </c>
      <c r="D467" s="77">
        <v>35</v>
      </c>
      <c r="E467" s="62">
        <f t="shared" si="44"/>
        <v>0.35185185185185186</v>
      </c>
      <c r="AW467" s="72"/>
      <c r="AX467" s="56"/>
      <c r="AY467" s="41"/>
      <c r="AZ467" s="81"/>
      <c r="BA467" s="13"/>
    </row>
    <row r="468" spans="1:53">
      <c r="A468" s="46" t="s">
        <v>64</v>
      </c>
      <c r="B468" s="46" t="s">
        <v>504</v>
      </c>
      <c r="C468" s="63">
        <v>60</v>
      </c>
      <c r="D468" s="77">
        <v>32</v>
      </c>
      <c r="E468" s="62">
        <f t="shared" si="44"/>
        <v>0.46666666666666667</v>
      </c>
      <c r="AW468" s="72"/>
      <c r="AX468" s="56"/>
      <c r="AY468" s="41"/>
      <c r="AZ468" s="81"/>
      <c r="BA468" s="13"/>
    </row>
    <row r="469" spans="1:53">
      <c r="A469" s="46" t="s">
        <v>72</v>
      </c>
      <c r="B469" s="46" t="s">
        <v>627</v>
      </c>
      <c r="C469" s="63">
        <v>35</v>
      </c>
      <c r="D469" s="77">
        <v>24</v>
      </c>
      <c r="E469" s="62">
        <f t="shared" si="44"/>
        <v>0.31428571428571428</v>
      </c>
      <c r="AW469" s="72"/>
      <c r="AX469" s="56"/>
      <c r="AY469" s="41"/>
      <c r="AZ469" s="81"/>
      <c r="BA469" s="13"/>
    </row>
    <row r="470" spans="1:53">
      <c r="A470" s="46" t="s">
        <v>52</v>
      </c>
      <c r="B470" s="46" t="s">
        <v>284</v>
      </c>
      <c r="C470" s="63">
        <v>152</v>
      </c>
      <c r="D470" s="77">
        <v>95</v>
      </c>
      <c r="E470" s="62">
        <f t="shared" si="44"/>
        <v>0.375</v>
      </c>
      <c r="AW470" s="72"/>
      <c r="AX470" s="56"/>
      <c r="AY470" s="41"/>
      <c r="AZ470" s="81"/>
      <c r="BA470" s="13"/>
    </row>
    <row r="471" spans="1:53">
      <c r="A471" s="46" t="s">
        <v>58</v>
      </c>
      <c r="B471" s="46" t="s">
        <v>585</v>
      </c>
      <c r="C471" s="63">
        <v>43</v>
      </c>
      <c r="D471" s="77">
        <v>22</v>
      </c>
      <c r="E471" s="62">
        <f t="shared" si="44"/>
        <v>0.48837209302325579</v>
      </c>
      <c r="AW471" s="72"/>
      <c r="AX471" s="56"/>
      <c r="AY471" s="41"/>
      <c r="AZ471" s="81"/>
      <c r="BA471" s="13"/>
    </row>
    <row r="472" spans="1:53">
      <c r="A472" s="46" t="s">
        <v>1452</v>
      </c>
      <c r="B472" s="46" t="s">
        <v>360</v>
      </c>
      <c r="C472" s="63">
        <v>106</v>
      </c>
      <c r="D472" s="77">
        <v>29</v>
      </c>
      <c r="E472" s="62">
        <f t="shared" si="44"/>
        <v>0.72641509433962259</v>
      </c>
      <c r="AW472" s="72"/>
      <c r="AX472" s="56"/>
      <c r="AY472" s="41"/>
      <c r="AZ472" s="81"/>
      <c r="BA472" s="13"/>
    </row>
    <row r="473" spans="1:53">
      <c r="A473" s="46" t="s">
        <v>64</v>
      </c>
      <c r="B473" s="46" t="s">
        <v>709</v>
      </c>
      <c r="C473" s="63">
        <v>25</v>
      </c>
      <c r="D473" s="77">
        <v>12</v>
      </c>
      <c r="E473" s="62">
        <f t="shared" si="44"/>
        <v>0.52</v>
      </c>
      <c r="AW473" s="72"/>
      <c r="AX473" s="56"/>
      <c r="AY473" s="41"/>
      <c r="AZ473" s="81"/>
      <c r="BA473" s="13"/>
    </row>
    <row r="474" spans="1:53">
      <c r="A474" s="46" t="s">
        <v>52</v>
      </c>
      <c r="B474" s="46" t="s">
        <v>155</v>
      </c>
      <c r="C474" s="63">
        <v>367</v>
      </c>
      <c r="D474" s="77">
        <v>163</v>
      </c>
      <c r="E474" s="62">
        <f t="shared" si="44"/>
        <v>0.55585831062670299</v>
      </c>
      <c r="AW474" s="72"/>
      <c r="AX474" s="56"/>
      <c r="AY474" s="41"/>
      <c r="AZ474" s="81"/>
      <c r="BA474" s="13"/>
    </row>
    <row r="475" spans="1:53">
      <c r="A475" s="46" t="s">
        <v>64</v>
      </c>
      <c r="B475" s="46" t="s">
        <v>710</v>
      </c>
      <c r="C475" s="63">
        <v>25</v>
      </c>
      <c r="D475" s="77">
        <v>8</v>
      </c>
      <c r="E475" s="62">
        <f t="shared" si="44"/>
        <v>0.67999999999999994</v>
      </c>
      <c r="AW475" s="72"/>
      <c r="AX475" s="56"/>
      <c r="AY475" s="41"/>
      <c r="AZ475" s="81"/>
      <c r="BA475" s="13"/>
    </row>
    <row r="476" spans="1:53">
      <c r="A476" s="46" t="s">
        <v>58</v>
      </c>
      <c r="B476" s="46" t="s">
        <v>292</v>
      </c>
      <c r="C476" s="63">
        <v>145</v>
      </c>
      <c r="D476" s="77">
        <v>72</v>
      </c>
      <c r="E476" s="62">
        <f t="shared" si="44"/>
        <v>0.50344827586206897</v>
      </c>
      <c r="AW476" s="72"/>
      <c r="AX476" s="56"/>
      <c r="AY476" s="41"/>
      <c r="AZ476" s="81"/>
      <c r="BA476" s="13"/>
    </row>
    <row r="477" spans="1:53">
      <c r="A477" s="46" t="s">
        <v>61</v>
      </c>
      <c r="B477" s="46" t="s">
        <v>638</v>
      </c>
      <c r="C477" s="63">
        <v>34</v>
      </c>
      <c r="D477" s="77">
        <v>8</v>
      </c>
      <c r="E477" s="62">
        <f t="shared" si="44"/>
        <v>0.76470588235294112</v>
      </c>
      <c r="AW477" s="72"/>
      <c r="AX477" s="56"/>
      <c r="AY477" s="41"/>
      <c r="AZ477" s="81"/>
      <c r="BA477" s="13"/>
    </row>
    <row r="478" spans="1:53">
      <c r="A478" s="46" t="s">
        <v>58</v>
      </c>
      <c r="B478" s="46" t="s">
        <v>337</v>
      </c>
      <c r="C478" s="63">
        <v>118</v>
      </c>
      <c r="D478" s="77">
        <v>49</v>
      </c>
      <c r="E478" s="62">
        <f t="shared" si="44"/>
        <v>0.5847457627118644</v>
      </c>
      <c r="AW478" s="72"/>
      <c r="AX478" s="56"/>
      <c r="AY478" s="41"/>
      <c r="AZ478" s="81"/>
      <c r="BA478" s="13"/>
    </row>
    <row r="479" spans="1:53">
      <c r="A479" s="46" t="s">
        <v>61</v>
      </c>
      <c r="B479" s="46" t="s">
        <v>591</v>
      </c>
      <c r="C479" s="63">
        <v>42</v>
      </c>
      <c r="D479" s="77">
        <v>20</v>
      </c>
      <c r="E479" s="62">
        <f t="shared" si="44"/>
        <v>0.52380952380952384</v>
      </c>
      <c r="AW479" s="72"/>
      <c r="AX479" s="56"/>
      <c r="AY479" s="41"/>
      <c r="AZ479" s="81"/>
      <c r="BA479" s="13"/>
    </row>
    <row r="480" spans="1:53">
      <c r="A480" s="46" t="s">
        <v>52</v>
      </c>
      <c r="B480" s="46" t="s">
        <v>158</v>
      </c>
      <c r="C480" s="63">
        <v>360</v>
      </c>
      <c r="D480" s="77">
        <v>175</v>
      </c>
      <c r="E480" s="62">
        <f t="shared" si="44"/>
        <v>0.51388888888888884</v>
      </c>
      <c r="AW480" s="72"/>
      <c r="AX480" s="56"/>
      <c r="AY480" s="41"/>
      <c r="AZ480" s="81"/>
      <c r="BA480" s="13"/>
    </row>
    <row r="481" spans="1:53">
      <c r="A481" s="46" t="s">
        <v>56</v>
      </c>
      <c r="B481" s="46" t="s">
        <v>451</v>
      </c>
      <c r="C481" s="63">
        <v>70</v>
      </c>
      <c r="D481" s="77">
        <v>47</v>
      </c>
      <c r="E481" s="62">
        <f t="shared" si="44"/>
        <v>0.32857142857142863</v>
      </c>
      <c r="AW481" s="72"/>
      <c r="AX481" s="56"/>
      <c r="AY481" s="41"/>
      <c r="AZ481" s="81"/>
      <c r="BA481" s="13"/>
    </row>
    <row r="482" spans="1:53">
      <c r="A482" s="46" t="s">
        <v>72</v>
      </c>
      <c r="B482" s="46" t="s">
        <v>879</v>
      </c>
      <c r="C482" s="63">
        <v>8</v>
      </c>
      <c r="D482" s="77">
        <v>7</v>
      </c>
      <c r="E482" s="62">
        <f t="shared" si="44"/>
        <v>0.125</v>
      </c>
      <c r="AW482" s="72"/>
      <c r="AX482" s="56"/>
      <c r="AY482" s="41"/>
      <c r="AZ482" s="81"/>
      <c r="BA482" s="13"/>
    </row>
    <row r="483" spans="1:53">
      <c r="A483" s="46" t="s">
        <v>1452</v>
      </c>
      <c r="B483" s="46" t="s">
        <v>231</v>
      </c>
      <c r="C483" s="63">
        <v>206</v>
      </c>
      <c r="D483" s="77">
        <v>104</v>
      </c>
      <c r="E483" s="62">
        <f t="shared" si="44"/>
        <v>0.49514563106796117</v>
      </c>
      <c r="AW483" s="72"/>
      <c r="AX483" s="56"/>
      <c r="AY483" s="41"/>
      <c r="AZ483" s="81"/>
      <c r="BA483" s="13"/>
    </row>
    <row r="484" spans="1:53">
      <c r="A484" s="46" t="s">
        <v>64</v>
      </c>
      <c r="B484" s="46" t="s">
        <v>376</v>
      </c>
      <c r="C484" s="63">
        <v>94</v>
      </c>
      <c r="D484" s="77">
        <v>44</v>
      </c>
      <c r="E484" s="62">
        <f t="shared" si="44"/>
        <v>0.53191489361702127</v>
      </c>
      <c r="AW484" s="72"/>
      <c r="AX484" s="56"/>
      <c r="AY484" s="41"/>
      <c r="AZ484" s="81"/>
      <c r="BA484" s="13"/>
    </row>
    <row r="485" spans="1:53">
      <c r="A485" s="46" t="s">
        <v>58</v>
      </c>
      <c r="B485" s="46" t="s">
        <v>456</v>
      </c>
      <c r="C485" s="63">
        <v>69</v>
      </c>
      <c r="D485" s="77">
        <v>41</v>
      </c>
      <c r="E485" s="62">
        <f t="shared" si="44"/>
        <v>0.40579710144927539</v>
      </c>
      <c r="AW485" s="72"/>
      <c r="AX485" s="56"/>
      <c r="AY485" s="41"/>
      <c r="AZ485" s="81"/>
      <c r="BA485" s="13"/>
    </row>
    <row r="486" spans="1:53">
      <c r="A486" s="46" t="s">
        <v>64</v>
      </c>
      <c r="B486" s="46" t="s">
        <v>749</v>
      </c>
      <c r="C486" s="63">
        <v>21</v>
      </c>
      <c r="D486" s="77">
        <v>5</v>
      </c>
      <c r="E486" s="62">
        <f t="shared" si="44"/>
        <v>0.76190476190476186</v>
      </c>
      <c r="AW486" s="72"/>
      <c r="AX486" s="56"/>
      <c r="AY486" s="41"/>
      <c r="AZ486" s="81"/>
      <c r="BA486" s="13"/>
    </row>
    <row r="487" spans="1:53">
      <c r="A487" s="46" t="s">
        <v>1452</v>
      </c>
      <c r="B487" s="46" t="s">
        <v>216</v>
      </c>
      <c r="C487" s="63">
        <v>227</v>
      </c>
      <c r="D487" s="77">
        <v>118</v>
      </c>
      <c r="E487" s="62">
        <f t="shared" si="44"/>
        <v>0.48017621145374445</v>
      </c>
      <c r="AW487" s="72"/>
      <c r="AX487" s="56"/>
      <c r="AY487" s="41"/>
      <c r="AZ487" s="81"/>
      <c r="BA487" s="13"/>
    </row>
    <row r="488" spans="1:53">
      <c r="A488" s="46" t="s">
        <v>72</v>
      </c>
      <c r="B488" s="46" t="s">
        <v>662</v>
      </c>
      <c r="C488" s="63">
        <v>31</v>
      </c>
      <c r="D488" s="77">
        <v>12</v>
      </c>
      <c r="E488" s="62">
        <f t="shared" si="44"/>
        <v>0.61290322580645162</v>
      </c>
      <c r="AW488" s="72"/>
      <c r="AX488" s="56"/>
      <c r="AY488" s="41"/>
      <c r="AZ488" s="81"/>
      <c r="BA488" s="13"/>
    </row>
    <row r="489" spans="1:53">
      <c r="A489" s="46" t="s">
        <v>61</v>
      </c>
      <c r="B489" s="46" t="s">
        <v>531</v>
      </c>
      <c r="C489" s="63">
        <v>53</v>
      </c>
      <c r="D489" s="77">
        <v>14</v>
      </c>
      <c r="E489" s="62">
        <f t="shared" si="44"/>
        <v>0.73584905660377364</v>
      </c>
      <c r="AW489" s="72"/>
      <c r="AX489" s="56"/>
      <c r="AY489" s="41"/>
      <c r="AZ489" s="81"/>
      <c r="BA489" s="13"/>
    </row>
    <row r="490" spans="1:53">
      <c r="A490" s="46" t="s">
        <v>58</v>
      </c>
      <c r="B490" s="46" t="s">
        <v>335</v>
      </c>
      <c r="C490" s="63">
        <v>119</v>
      </c>
      <c r="D490" s="77">
        <v>79</v>
      </c>
      <c r="E490" s="62">
        <f t="shared" si="44"/>
        <v>0.33613445378151263</v>
      </c>
      <c r="AW490" s="72"/>
      <c r="AX490" s="56"/>
      <c r="AY490" s="41"/>
      <c r="AZ490" s="81"/>
      <c r="BA490" s="13"/>
    </row>
    <row r="491" spans="1:53">
      <c r="A491" s="46" t="s">
        <v>58</v>
      </c>
      <c r="B491" s="46" t="s">
        <v>273</v>
      </c>
      <c r="C491" s="63">
        <v>163</v>
      </c>
      <c r="D491" s="77">
        <v>95</v>
      </c>
      <c r="E491" s="62">
        <f t="shared" si="44"/>
        <v>0.41717791411042948</v>
      </c>
      <c r="AW491" s="72"/>
      <c r="AX491" s="56"/>
      <c r="AY491" s="41"/>
      <c r="AZ491" s="81"/>
      <c r="BA491" s="13"/>
    </row>
    <row r="492" spans="1:53">
      <c r="A492" s="46" t="s">
        <v>61</v>
      </c>
      <c r="B492" s="46" t="s">
        <v>891</v>
      </c>
      <c r="C492" s="63">
        <v>6</v>
      </c>
      <c r="D492" s="77">
        <v>12</v>
      </c>
      <c r="E492" s="62">
        <f t="shared" si="44"/>
        <v>-1</v>
      </c>
      <c r="AW492" s="72"/>
      <c r="AX492" s="56"/>
      <c r="AY492" s="41"/>
      <c r="AZ492" s="81"/>
      <c r="BA492" s="13"/>
    </row>
    <row r="493" spans="1:53">
      <c r="A493" s="46" t="s">
        <v>52</v>
      </c>
      <c r="B493" s="46" t="s">
        <v>513</v>
      </c>
      <c r="C493" s="63">
        <v>57</v>
      </c>
      <c r="D493" s="77">
        <v>35</v>
      </c>
      <c r="E493" s="62">
        <f t="shared" si="44"/>
        <v>0.38596491228070173</v>
      </c>
      <c r="AW493" s="72"/>
      <c r="AX493" s="56"/>
      <c r="AY493" s="41"/>
      <c r="AZ493" s="81"/>
      <c r="BA493" s="13"/>
    </row>
    <row r="494" spans="1:53">
      <c r="A494" s="46" t="s">
        <v>52</v>
      </c>
      <c r="B494" s="46" t="s">
        <v>695</v>
      </c>
      <c r="C494" s="63">
        <v>27</v>
      </c>
      <c r="D494" s="77">
        <v>19</v>
      </c>
      <c r="E494" s="62">
        <f t="shared" si="44"/>
        <v>0.29629629629629628</v>
      </c>
      <c r="AW494" s="72"/>
      <c r="AX494" s="56"/>
      <c r="AY494" s="41"/>
      <c r="AZ494" s="81"/>
      <c r="BA494" s="13"/>
    </row>
    <row r="495" spans="1:53">
      <c r="A495" s="46" t="s">
        <v>52</v>
      </c>
      <c r="B495" s="46" t="s">
        <v>880</v>
      </c>
      <c r="C495" s="63">
        <v>8</v>
      </c>
      <c r="D495" s="77">
        <v>6</v>
      </c>
      <c r="E495" s="62">
        <f t="shared" si="44"/>
        <v>0.25</v>
      </c>
      <c r="AW495" s="72"/>
      <c r="AX495" s="56"/>
      <c r="AY495" s="41"/>
      <c r="AZ495" s="81"/>
      <c r="BA495" s="13"/>
    </row>
    <row r="496" spans="1:53">
      <c r="A496" s="46" t="s">
        <v>72</v>
      </c>
      <c r="B496" s="46" t="s">
        <v>548</v>
      </c>
      <c r="C496" s="63">
        <v>50</v>
      </c>
      <c r="D496" s="77">
        <v>33</v>
      </c>
      <c r="E496" s="62">
        <f t="shared" si="44"/>
        <v>0.33999999999999997</v>
      </c>
      <c r="AW496" s="72"/>
      <c r="AX496" s="56"/>
      <c r="AY496" s="41"/>
      <c r="AZ496" s="81"/>
      <c r="BA496" s="13"/>
    </row>
    <row r="497" spans="1:53">
      <c r="A497" s="46" t="s">
        <v>61</v>
      </c>
      <c r="B497" s="46" t="s">
        <v>648</v>
      </c>
      <c r="C497" s="63">
        <v>33</v>
      </c>
      <c r="D497" s="77">
        <v>20</v>
      </c>
      <c r="E497" s="62">
        <f t="shared" si="44"/>
        <v>0.39393939393939392</v>
      </c>
      <c r="AW497" s="72"/>
      <c r="AX497" s="56"/>
      <c r="AY497" s="41"/>
      <c r="AZ497" s="81"/>
      <c r="BA497" s="13"/>
    </row>
    <row r="498" spans="1:53">
      <c r="A498" s="46" t="s">
        <v>56</v>
      </c>
      <c r="B498" s="46" t="s">
        <v>296</v>
      </c>
      <c r="C498" s="63">
        <v>143</v>
      </c>
      <c r="D498" s="77">
        <v>74</v>
      </c>
      <c r="E498" s="62">
        <f t="shared" si="44"/>
        <v>0.4825174825174825</v>
      </c>
      <c r="AW498" s="72"/>
      <c r="AX498" s="56"/>
      <c r="AY498" s="41"/>
      <c r="AZ498" s="81"/>
      <c r="BA498" s="13"/>
    </row>
    <row r="499" spans="1:53">
      <c r="A499" s="46" t="s">
        <v>61</v>
      </c>
      <c r="B499" s="46" t="s">
        <v>479</v>
      </c>
      <c r="C499" s="63">
        <v>64</v>
      </c>
      <c r="D499" s="77">
        <v>38</v>
      </c>
      <c r="E499" s="62">
        <f t="shared" si="44"/>
        <v>0.40625</v>
      </c>
      <c r="AW499" s="72"/>
      <c r="AX499" s="56"/>
      <c r="AY499" s="41"/>
      <c r="AZ499" s="81"/>
      <c r="BA499" s="13"/>
    </row>
    <row r="500" spans="1:53">
      <c r="A500" s="46" t="s">
        <v>72</v>
      </c>
      <c r="B500" s="46" t="s">
        <v>362</v>
      </c>
      <c r="C500" s="63">
        <v>105</v>
      </c>
      <c r="D500" s="77">
        <v>70</v>
      </c>
      <c r="E500" s="62">
        <f t="shared" si="44"/>
        <v>0.33333333333333337</v>
      </c>
      <c r="AW500" s="72"/>
      <c r="AX500" s="56"/>
      <c r="AY500" s="41"/>
      <c r="AZ500" s="81"/>
      <c r="BA500" s="13"/>
    </row>
    <row r="501" spans="1:53">
      <c r="A501" s="46" t="s">
        <v>56</v>
      </c>
      <c r="B501" s="46" t="s">
        <v>118</v>
      </c>
      <c r="C501" s="63">
        <v>630</v>
      </c>
      <c r="D501" s="77">
        <v>345</v>
      </c>
      <c r="E501" s="62">
        <f t="shared" si="44"/>
        <v>0.45238095238095233</v>
      </c>
      <c r="AW501" s="72"/>
      <c r="AX501" s="56"/>
      <c r="AY501" s="41"/>
      <c r="AZ501" s="81"/>
      <c r="BA501" s="13"/>
    </row>
    <row r="502" spans="1:53">
      <c r="A502" s="46" t="s">
        <v>1452</v>
      </c>
      <c r="B502" s="46" t="s">
        <v>435</v>
      </c>
      <c r="C502" s="63">
        <v>73</v>
      </c>
      <c r="D502" s="77">
        <v>23</v>
      </c>
      <c r="E502" s="62">
        <f t="shared" si="44"/>
        <v>0.68493150684931514</v>
      </c>
      <c r="AW502" s="72"/>
      <c r="AX502" s="56"/>
      <c r="AY502" s="41"/>
      <c r="AZ502" s="81"/>
      <c r="BA502" s="13"/>
    </row>
    <row r="503" spans="1:53">
      <c r="A503" s="46" t="s">
        <v>72</v>
      </c>
      <c r="B503" s="46" t="s">
        <v>240</v>
      </c>
      <c r="C503" s="63">
        <v>198</v>
      </c>
      <c r="D503" s="77">
        <v>138</v>
      </c>
      <c r="E503" s="62">
        <f t="shared" si="44"/>
        <v>0.30303030303030298</v>
      </c>
      <c r="AW503" s="72"/>
      <c r="AX503" s="56"/>
      <c r="AY503" s="82"/>
      <c r="AZ503" s="81"/>
      <c r="BA503" s="13"/>
    </row>
    <row r="504" spans="1:53">
      <c r="A504" s="46" t="s">
        <v>72</v>
      </c>
      <c r="B504" s="46" t="s">
        <v>143</v>
      </c>
      <c r="C504" s="63">
        <v>448</v>
      </c>
      <c r="D504" s="77">
        <v>259</v>
      </c>
      <c r="E504" s="62">
        <f t="shared" si="44"/>
        <v>0.421875</v>
      </c>
      <c r="AW504" s="72"/>
      <c r="AX504" s="56"/>
      <c r="AY504" s="41"/>
      <c r="AZ504" s="81"/>
      <c r="BA504" s="13"/>
    </row>
    <row r="505" spans="1:53">
      <c r="A505" s="46" t="s">
        <v>61</v>
      </c>
      <c r="B505" s="46" t="s">
        <v>62</v>
      </c>
      <c r="C505" s="61">
        <v>4271</v>
      </c>
      <c r="D505" s="77">
        <v>1763</v>
      </c>
      <c r="E505" s="62">
        <f t="shared" si="44"/>
        <v>0.58721610863966278</v>
      </c>
      <c r="AW505" s="72"/>
      <c r="AX505" s="56"/>
      <c r="AY505" s="41"/>
      <c r="AZ505" s="81"/>
      <c r="BA505" s="13"/>
    </row>
    <row r="506" spans="1:53">
      <c r="A506" s="46" t="s">
        <v>61</v>
      </c>
      <c r="B506" s="46" t="s">
        <v>833</v>
      </c>
      <c r="C506" s="63">
        <v>12</v>
      </c>
      <c r="D506" s="77">
        <v>7</v>
      </c>
      <c r="E506" s="62">
        <f t="shared" si="44"/>
        <v>0.41666666666666663</v>
      </c>
      <c r="AW506" s="72"/>
      <c r="AX506" s="56"/>
      <c r="AY506" s="41"/>
      <c r="AZ506" s="81"/>
      <c r="BA506" s="13"/>
    </row>
    <row r="507" spans="1:53">
      <c r="A507" s="46" t="s">
        <v>52</v>
      </c>
      <c r="B507" s="46" t="s">
        <v>441</v>
      </c>
      <c r="C507" s="63">
        <v>72</v>
      </c>
      <c r="D507" s="77">
        <v>37</v>
      </c>
      <c r="E507" s="62">
        <f t="shared" si="44"/>
        <v>0.48611111111111116</v>
      </c>
      <c r="AW507" s="72"/>
      <c r="AX507" s="56"/>
      <c r="AY507" s="41"/>
      <c r="AZ507" s="81"/>
      <c r="BA507" s="13"/>
    </row>
    <row r="508" spans="1:53">
      <c r="A508" s="46" t="s">
        <v>52</v>
      </c>
      <c r="B508" s="46" t="s">
        <v>898</v>
      </c>
      <c r="C508" s="63">
        <v>5</v>
      </c>
      <c r="D508" s="77">
        <v>4</v>
      </c>
      <c r="E508" s="62">
        <f t="shared" si="44"/>
        <v>0.19999999999999996</v>
      </c>
      <c r="AW508" s="72"/>
      <c r="AX508" s="56"/>
      <c r="AY508" s="41"/>
      <c r="AZ508" s="81"/>
      <c r="BA508" s="13"/>
    </row>
    <row r="509" spans="1:53">
      <c r="A509" s="46" t="s">
        <v>52</v>
      </c>
      <c r="B509" s="46" t="s">
        <v>639</v>
      </c>
      <c r="C509" s="63">
        <v>34</v>
      </c>
      <c r="D509" s="77">
        <v>31</v>
      </c>
      <c r="E509" s="62">
        <f t="shared" si="44"/>
        <v>8.8235294117647078E-2</v>
      </c>
      <c r="AW509" s="72"/>
      <c r="AX509" s="56"/>
      <c r="AY509" s="82"/>
      <c r="AZ509" s="81"/>
      <c r="BA509" s="13"/>
    </row>
    <row r="510" spans="1:53">
      <c r="A510" s="46" t="s">
        <v>72</v>
      </c>
      <c r="B510" s="46" t="s">
        <v>628</v>
      </c>
      <c r="C510" s="63">
        <v>35</v>
      </c>
      <c r="D510" s="77">
        <v>27</v>
      </c>
      <c r="E510" s="62">
        <f t="shared" si="44"/>
        <v>0.22857142857142854</v>
      </c>
      <c r="AW510" s="72"/>
      <c r="AX510" s="56"/>
      <c r="AY510" s="41"/>
      <c r="AZ510" s="81"/>
      <c r="BA510" s="13"/>
    </row>
    <row r="511" spans="1:53">
      <c r="A511" s="46" t="s">
        <v>58</v>
      </c>
      <c r="B511" s="46" t="s">
        <v>91</v>
      </c>
      <c r="C511" s="61">
        <v>1000</v>
      </c>
      <c r="D511" s="77">
        <v>424</v>
      </c>
      <c r="E511" s="62">
        <f t="shared" si="44"/>
        <v>0.57600000000000007</v>
      </c>
      <c r="AW511" s="72"/>
      <c r="AX511" s="56"/>
      <c r="AY511" s="41"/>
      <c r="AZ511" s="81"/>
      <c r="BA511" s="13"/>
    </row>
    <row r="512" spans="1:53">
      <c r="A512" s="46" t="s">
        <v>64</v>
      </c>
      <c r="B512" s="46" t="s">
        <v>297</v>
      </c>
      <c r="C512" s="63">
        <v>143</v>
      </c>
      <c r="D512" s="77">
        <v>76</v>
      </c>
      <c r="E512" s="62">
        <f t="shared" si="44"/>
        <v>0.46853146853146854</v>
      </c>
      <c r="AW512" s="72"/>
      <c r="AX512" s="56"/>
      <c r="AY512" s="41"/>
      <c r="AZ512" s="81"/>
      <c r="BA512" s="13"/>
    </row>
    <row r="513" spans="1:53">
      <c r="A513" s="46" t="s">
        <v>72</v>
      </c>
      <c r="B513" s="46" t="s">
        <v>167</v>
      </c>
      <c r="C513" s="63">
        <v>337</v>
      </c>
      <c r="D513" s="77">
        <v>195</v>
      </c>
      <c r="E513" s="62">
        <f t="shared" si="44"/>
        <v>0.42136498516320475</v>
      </c>
      <c r="AW513" s="72"/>
      <c r="AX513" s="56"/>
      <c r="AY513" s="41"/>
      <c r="AZ513" s="81"/>
      <c r="BA513" s="13"/>
    </row>
    <row r="514" spans="1:53">
      <c r="A514" s="46" t="s">
        <v>64</v>
      </c>
      <c r="B514" s="46" t="s">
        <v>861</v>
      </c>
      <c r="C514" s="63">
        <v>10</v>
      </c>
      <c r="D514" s="77">
        <v>4</v>
      </c>
      <c r="E514" s="62">
        <f t="shared" si="44"/>
        <v>0.6</v>
      </c>
      <c r="AW514" s="72"/>
      <c r="AX514" s="56"/>
      <c r="AY514" s="41"/>
      <c r="AZ514" s="81"/>
      <c r="BA514" s="13"/>
    </row>
    <row r="515" spans="1:53">
      <c r="A515" s="46" t="s">
        <v>1452</v>
      </c>
      <c r="B515" s="46" t="s">
        <v>112</v>
      </c>
      <c r="C515" s="63">
        <v>685</v>
      </c>
      <c r="D515" s="77">
        <v>358</v>
      </c>
      <c r="E515" s="62">
        <f t="shared" si="44"/>
        <v>0.47737226277372258</v>
      </c>
      <c r="AW515" s="72"/>
      <c r="AX515" s="56"/>
      <c r="AY515" s="41"/>
      <c r="AZ515" s="81"/>
      <c r="BA515" s="13"/>
    </row>
    <row r="516" spans="1:53">
      <c r="A516" s="46" t="s">
        <v>64</v>
      </c>
      <c r="B516" s="46" t="s">
        <v>686</v>
      </c>
      <c r="C516" s="63">
        <v>28</v>
      </c>
      <c r="D516" s="77">
        <v>11</v>
      </c>
      <c r="E516" s="62">
        <f t="shared" si="44"/>
        <v>0.60714285714285721</v>
      </c>
      <c r="AW516" s="72"/>
      <c r="AX516" s="56"/>
      <c r="AY516" s="41"/>
      <c r="AZ516" s="81"/>
      <c r="BA516" s="13"/>
    </row>
    <row r="517" spans="1:53">
      <c r="A517" s="46" t="s">
        <v>79</v>
      </c>
      <c r="B517" s="46" t="s">
        <v>620</v>
      </c>
      <c r="C517" s="63">
        <v>36</v>
      </c>
      <c r="D517" s="77">
        <v>21</v>
      </c>
      <c r="E517" s="62">
        <f t="shared" si="44"/>
        <v>0.41666666666666663</v>
      </c>
      <c r="AW517" s="72"/>
      <c r="AX517" s="56"/>
      <c r="AY517" s="41"/>
      <c r="AZ517" s="81"/>
      <c r="BA517" s="13"/>
    </row>
    <row r="518" spans="1:53">
      <c r="A518" s="46" t="s">
        <v>72</v>
      </c>
      <c r="B518" s="46" t="s">
        <v>540</v>
      </c>
      <c r="C518" s="63">
        <v>52</v>
      </c>
      <c r="D518" s="77">
        <v>36</v>
      </c>
      <c r="E518" s="62">
        <f t="shared" ref="E518:E581" si="45">1-(D518/C518)</f>
        <v>0.30769230769230771</v>
      </c>
      <c r="AW518" s="72"/>
      <c r="AX518" s="56"/>
      <c r="AY518" s="41"/>
      <c r="AZ518" s="81"/>
      <c r="BA518" s="13"/>
    </row>
    <row r="519" spans="1:53">
      <c r="A519" s="46" t="s">
        <v>52</v>
      </c>
      <c r="B519" s="46" t="s">
        <v>592</v>
      </c>
      <c r="C519" s="63">
        <v>42</v>
      </c>
      <c r="D519" s="77">
        <v>27</v>
      </c>
      <c r="E519" s="62">
        <f t="shared" si="45"/>
        <v>0.3571428571428571</v>
      </c>
      <c r="AW519" s="72"/>
      <c r="AX519" s="56"/>
      <c r="AY519" s="41"/>
      <c r="AZ519" s="81"/>
      <c r="BA519" s="13"/>
    </row>
    <row r="520" spans="1:53">
      <c r="A520" s="46" t="s">
        <v>72</v>
      </c>
      <c r="B520" s="46" t="s">
        <v>142</v>
      </c>
      <c r="C520" s="63">
        <v>454</v>
      </c>
      <c r="D520" s="77">
        <v>278</v>
      </c>
      <c r="E520" s="62">
        <f t="shared" si="45"/>
        <v>0.38766519823788548</v>
      </c>
      <c r="AW520" s="72"/>
      <c r="AX520" s="56"/>
      <c r="AY520" s="41"/>
      <c r="AZ520" s="81"/>
      <c r="BA520" s="13"/>
    </row>
    <row r="521" spans="1:53">
      <c r="A521" s="46" t="s">
        <v>61</v>
      </c>
      <c r="B521" s="46" t="s">
        <v>737</v>
      </c>
      <c r="C521" s="63">
        <v>22</v>
      </c>
      <c r="D521" s="77">
        <v>15</v>
      </c>
      <c r="E521" s="62">
        <f t="shared" si="45"/>
        <v>0.31818181818181823</v>
      </c>
      <c r="AW521" s="72"/>
      <c r="AX521" s="56"/>
      <c r="AY521" s="41"/>
      <c r="AZ521" s="81"/>
      <c r="BA521" s="13"/>
    </row>
    <row r="522" spans="1:53">
      <c r="A522" s="46" t="s">
        <v>64</v>
      </c>
      <c r="B522" s="46" t="s">
        <v>738</v>
      </c>
      <c r="C522" s="63">
        <v>22</v>
      </c>
      <c r="D522" s="77">
        <v>13</v>
      </c>
      <c r="E522" s="62">
        <f t="shared" si="45"/>
        <v>0.40909090909090906</v>
      </c>
      <c r="AW522" s="72"/>
      <c r="AX522" s="56"/>
      <c r="AY522" s="41"/>
      <c r="AZ522" s="81"/>
      <c r="BA522" s="13"/>
    </row>
    <row r="523" spans="1:53">
      <c r="A523" s="46" t="s">
        <v>64</v>
      </c>
      <c r="B523" s="46" t="s">
        <v>283</v>
      </c>
      <c r="C523" s="63">
        <v>153</v>
      </c>
      <c r="D523" s="77">
        <v>68</v>
      </c>
      <c r="E523" s="62">
        <f t="shared" si="45"/>
        <v>0.55555555555555558</v>
      </c>
      <c r="AW523" s="72"/>
      <c r="AX523" s="56"/>
      <c r="AY523" s="41"/>
      <c r="AZ523" s="81"/>
      <c r="BA523" s="13"/>
    </row>
    <row r="524" spans="1:53">
      <c r="A524" s="46" t="s">
        <v>52</v>
      </c>
      <c r="B524" s="46" t="s">
        <v>104</v>
      </c>
      <c r="C524" s="63">
        <v>840</v>
      </c>
      <c r="D524" s="77">
        <v>229</v>
      </c>
      <c r="E524" s="62">
        <f t="shared" si="45"/>
        <v>0.72738095238095246</v>
      </c>
      <c r="AW524" s="72"/>
      <c r="AX524" s="56"/>
      <c r="AY524" s="41"/>
      <c r="AZ524" s="81"/>
      <c r="BA524" s="13"/>
    </row>
    <row r="525" spans="1:53">
      <c r="A525" s="46" t="s">
        <v>64</v>
      </c>
      <c r="B525" s="46" t="s">
        <v>808</v>
      </c>
      <c r="C525" s="63">
        <v>15</v>
      </c>
      <c r="D525" s="77">
        <v>9</v>
      </c>
      <c r="E525" s="62">
        <f t="shared" si="45"/>
        <v>0.4</v>
      </c>
      <c r="AW525" s="72"/>
      <c r="AX525" s="56"/>
      <c r="AY525" s="41"/>
      <c r="AZ525" s="81"/>
      <c r="BA525" s="13"/>
    </row>
    <row r="526" spans="1:53">
      <c r="A526" s="46" t="s">
        <v>56</v>
      </c>
      <c r="B526" s="46" t="s">
        <v>246</v>
      </c>
      <c r="C526" s="63">
        <v>189</v>
      </c>
      <c r="D526" s="77">
        <v>91</v>
      </c>
      <c r="E526" s="62">
        <f t="shared" si="45"/>
        <v>0.5185185185185186</v>
      </c>
      <c r="AW526" s="72"/>
      <c r="AX526" s="56"/>
      <c r="AY526" s="41"/>
      <c r="AZ526" s="81"/>
      <c r="BA526" s="13"/>
    </row>
    <row r="527" spans="1:53">
      <c r="A527" s="46" t="s">
        <v>61</v>
      </c>
      <c r="B527" s="46" t="s">
        <v>593</v>
      </c>
      <c r="C527" s="63">
        <v>42</v>
      </c>
      <c r="D527" s="77">
        <v>17</v>
      </c>
      <c r="E527" s="62">
        <f t="shared" si="45"/>
        <v>0.59523809523809523</v>
      </c>
      <c r="AW527" s="72"/>
      <c r="AX527" s="56"/>
      <c r="AY527" s="41"/>
      <c r="AZ527" s="81"/>
      <c r="BA527" s="13"/>
    </row>
    <row r="528" spans="1:53">
      <c r="A528" s="46" t="s">
        <v>72</v>
      </c>
      <c r="B528" s="46" t="s">
        <v>219</v>
      </c>
      <c r="C528" s="63">
        <v>224</v>
      </c>
      <c r="D528" s="77">
        <v>127</v>
      </c>
      <c r="E528" s="62">
        <f t="shared" si="45"/>
        <v>0.4330357142857143</v>
      </c>
      <c r="AW528" s="72"/>
      <c r="AX528" s="56"/>
      <c r="AY528" s="41"/>
      <c r="AZ528" s="81"/>
      <c r="BA528" s="13"/>
    </row>
    <row r="529" spans="1:53">
      <c r="A529" s="46" t="s">
        <v>52</v>
      </c>
      <c r="B529" s="46" t="s">
        <v>115</v>
      </c>
      <c r="C529" s="63">
        <v>650</v>
      </c>
      <c r="D529" s="77">
        <v>344</v>
      </c>
      <c r="E529" s="62">
        <f t="shared" si="45"/>
        <v>0.47076923076923072</v>
      </c>
      <c r="AW529" s="72"/>
      <c r="AX529" s="56"/>
      <c r="AY529" s="41"/>
      <c r="AZ529" s="81"/>
      <c r="BA529" s="13"/>
    </row>
    <row r="530" spans="1:53">
      <c r="A530" s="46" t="s">
        <v>52</v>
      </c>
      <c r="B530" s="46" t="s">
        <v>486</v>
      </c>
      <c r="C530" s="63">
        <v>63</v>
      </c>
      <c r="D530" s="77">
        <v>46</v>
      </c>
      <c r="E530" s="62">
        <f t="shared" si="45"/>
        <v>0.26984126984126988</v>
      </c>
      <c r="AW530" s="72"/>
      <c r="AX530" s="56"/>
      <c r="AY530" s="41"/>
      <c r="AZ530" s="81"/>
      <c r="BA530" s="13"/>
    </row>
    <row r="531" spans="1:53">
      <c r="A531" s="46" t="s">
        <v>1452</v>
      </c>
      <c r="B531" s="46" t="s">
        <v>299</v>
      </c>
      <c r="C531" s="63">
        <v>139</v>
      </c>
      <c r="D531" s="77">
        <v>79</v>
      </c>
      <c r="E531" s="62">
        <f t="shared" si="45"/>
        <v>0.43165467625899279</v>
      </c>
      <c r="AW531" s="72"/>
      <c r="AX531" s="56"/>
      <c r="AY531" s="41"/>
      <c r="AZ531" s="81"/>
      <c r="BA531" s="13"/>
    </row>
    <row r="532" spans="1:53">
      <c r="A532" s="46" t="s">
        <v>1452</v>
      </c>
      <c r="B532" s="46" t="s">
        <v>461</v>
      </c>
      <c r="C532" s="63">
        <v>68</v>
      </c>
      <c r="D532" s="77">
        <v>23</v>
      </c>
      <c r="E532" s="62">
        <f t="shared" si="45"/>
        <v>0.66176470588235292</v>
      </c>
      <c r="AW532" s="72"/>
      <c r="AX532" s="56"/>
      <c r="AY532" s="41"/>
      <c r="AZ532" s="81"/>
      <c r="BA532" s="13"/>
    </row>
    <row r="533" spans="1:53">
      <c r="A533" s="46" t="s">
        <v>61</v>
      </c>
      <c r="B533" s="46" t="s">
        <v>809</v>
      </c>
      <c r="C533" s="63">
        <v>15</v>
      </c>
      <c r="D533" s="77">
        <v>4</v>
      </c>
      <c r="E533" s="62">
        <f t="shared" si="45"/>
        <v>0.73333333333333339</v>
      </c>
      <c r="AW533" s="72"/>
      <c r="AX533" s="56"/>
      <c r="AY533" s="41"/>
      <c r="AZ533" s="81"/>
      <c r="BA533" s="13"/>
    </row>
    <row r="534" spans="1:53">
      <c r="A534" s="46" t="s">
        <v>58</v>
      </c>
      <c r="B534" s="46" t="s">
        <v>767</v>
      </c>
      <c r="C534" s="63">
        <v>19</v>
      </c>
      <c r="D534" s="77">
        <v>9</v>
      </c>
      <c r="E534" s="62">
        <f t="shared" si="45"/>
        <v>0.52631578947368429</v>
      </c>
      <c r="AW534" s="72"/>
      <c r="AX534" s="56"/>
      <c r="AY534" s="41"/>
      <c r="AZ534" s="81"/>
      <c r="BA534" s="13"/>
    </row>
    <row r="535" spans="1:53">
      <c r="A535" s="46" t="s">
        <v>61</v>
      </c>
      <c r="B535" s="46" t="s">
        <v>884</v>
      </c>
      <c r="C535" s="63">
        <v>7</v>
      </c>
      <c r="D535" s="77">
        <v>5</v>
      </c>
      <c r="E535" s="62">
        <f t="shared" si="45"/>
        <v>0.2857142857142857</v>
      </c>
      <c r="AW535" s="72"/>
      <c r="AX535" s="56"/>
      <c r="AY535" s="41"/>
      <c r="AZ535" s="81"/>
      <c r="BA535" s="13"/>
    </row>
    <row r="536" spans="1:53">
      <c r="A536" s="46" t="s">
        <v>72</v>
      </c>
      <c r="B536" s="46" t="s">
        <v>784</v>
      </c>
      <c r="C536" s="63">
        <v>18</v>
      </c>
      <c r="D536" s="77">
        <v>7</v>
      </c>
      <c r="E536" s="62">
        <f t="shared" si="45"/>
        <v>0.61111111111111116</v>
      </c>
      <c r="AW536" s="72"/>
      <c r="AX536" s="56"/>
      <c r="AY536" s="41"/>
      <c r="AZ536" s="81"/>
      <c r="BA536" s="13"/>
    </row>
    <row r="537" spans="1:53">
      <c r="A537" s="46" t="s">
        <v>72</v>
      </c>
      <c r="B537" s="46" t="s">
        <v>168</v>
      </c>
      <c r="C537" s="63">
        <v>329</v>
      </c>
      <c r="D537" s="77">
        <v>199</v>
      </c>
      <c r="E537" s="62">
        <f t="shared" si="45"/>
        <v>0.39513677811550152</v>
      </c>
      <c r="AW537" s="72"/>
      <c r="AX537" s="56"/>
      <c r="AY537" s="41"/>
      <c r="AZ537" s="81"/>
      <c r="BA537" s="13"/>
    </row>
    <row r="538" spans="1:53">
      <c r="A538" s="46" t="s">
        <v>58</v>
      </c>
      <c r="B538" s="46" t="s">
        <v>696</v>
      </c>
      <c r="C538" s="63">
        <v>27</v>
      </c>
      <c r="D538" s="77">
        <v>20</v>
      </c>
      <c r="E538" s="62">
        <f t="shared" si="45"/>
        <v>0.2592592592592593</v>
      </c>
      <c r="AW538" s="72"/>
      <c r="AX538" s="56"/>
      <c r="AY538" s="41"/>
      <c r="AZ538" s="81"/>
      <c r="BA538" s="13"/>
    </row>
    <row r="539" spans="1:53">
      <c r="A539" s="46" t="s">
        <v>52</v>
      </c>
      <c r="B539" s="46" t="s">
        <v>870</v>
      </c>
      <c r="C539" s="63">
        <v>9</v>
      </c>
      <c r="D539" s="77">
        <v>5</v>
      </c>
      <c r="E539" s="62">
        <f t="shared" si="45"/>
        <v>0.44444444444444442</v>
      </c>
      <c r="AW539" s="72"/>
      <c r="AX539" s="56"/>
      <c r="AY539" s="41"/>
      <c r="AZ539" s="81"/>
      <c r="BA539" s="13"/>
    </row>
    <row r="540" spans="1:53">
      <c r="A540" s="46" t="s">
        <v>58</v>
      </c>
      <c r="B540" s="46" t="s">
        <v>480</v>
      </c>
      <c r="C540" s="63">
        <v>64</v>
      </c>
      <c r="D540" s="77">
        <v>38</v>
      </c>
      <c r="E540" s="62">
        <f t="shared" si="45"/>
        <v>0.40625</v>
      </c>
      <c r="AW540" s="72"/>
      <c r="AX540" s="56"/>
      <c r="AY540" s="41"/>
      <c r="AZ540" s="81"/>
      <c r="BA540" s="13"/>
    </row>
    <row r="541" spans="1:53">
      <c r="A541" s="46" t="s">
        <v>58</v>
      </c>
      <c r="B541" s="46" t="s">
        <v>640</v>
      </c>
      <c r="C541" s="63">
        <v>34</v>
      </c>
      <c r="D541" s="77">
        <v>15</v>
      </c>
      <c r="E541" s="62">
        <f t="shared" si="45"/>
        <v>0.55882352941176472</v>
      </c>
      <c r="AW541" s="72"/>
      <c r="AX541" s="56"/>
      <c r="AY541" s="41"/>
      <c r="AZ541" s="81"/>
      <c r="BA541" s="13"/>
    </row>
    <row r="542" spans="1:53">
      <c r="A542" s="46" t="s">
        <v>52</v>
      </c>
      <c r="B542" s="46" t="s">
        <v>162</v>
      </c>
      <c r="C542" s="63">
        <v>355</v>
      </c>
      <c r="D542" s="77">
        <v>143</v>
      </c>
      <c r="E542" s="62">
        <f t="shared" si="45"/>
        <v>0.59718309859154928</v>
      </c>
      <c r="AW542" s="72"/>
      <c r="AX542" s="56"/>
      <c r="AY542" s="41"/>
      <c r="AZ542" s="81"/>
      <c r="BA542" s="13"/>
    </row>
    <row r="543" spans="1:53">
      <c r="A543" s="46" t="s">
        <v>72</v>
      </c>
      <c r="B543" s="46" t="s">
        <v>173</v>
      </c>
      <c r="C543" s="63">
        <v>311</v>
      </c>
      <c r="D543" s="77">
        <v>169</v>
      </c>
      <c r="E543" s="62">
        <f t="shared" si="45"/>
        <v>0.45659163987138263</v>
      </c>
      <c r="AW543" s="72"/>
      <c r="AX543" s="56"/>
      <c r="AY543" s="41"/>
      <c r="AZ543" s="81"/>
      <c r="BA543" s="13"/>
    </row>
    <row r="544" spans="1:53">
      <c r="A544" s="46" t="s">
        <v>52</v>
      </c>
      <c r="B544" s="46" t="s">
        <v>96</v>
      </c>
      <c r="C544" s="63">
        <v>931</v>
      </c>
      <c r="D544" s="77">
        <v>443</v>
      </c>
      <c r="E544" s="62">
        <f t="shared" si="45"/>
        <v>0.52416756176154666</v>
      </c>
      <c r="AW544" s="72"/>
      <c r="AX544" s="56"/>
      <c r="AY544" s="41"/>
      <c r="AZ544" s="81"/>
      <c r="BA544" s="13"/>
    </row>
    <row r="545" spans="1:53">
      <c r="A545" s="46" t="s">
        <v>1452</v>
      </c>
      <c r="B545" s="46" t="s">
        <v>516</v>
      </c>
      <c r="C545" s="63">
        <v>56</v>
      </c>
      <c r="D545" s="77">
        <v>25</v>
      </c>
      <c r="E545" s="62">
        <f t="shared" si="45"/>
        <v>0.5535714285714286</v>
      </c>
      <c r="AW545" s="72"/>
      <c r="AX545" s="56"/>
      <c r="AY545" s="41"/>
      <c r="AZ545" s="81"/>
      <c r="BA545" s="13"/>
    </row>
    <row r="546" spans="1:53">
      <c r="A546" s="46" t="s">
        <v>61</v>
      </c>
      <c r="B546" s="46" t="s">
        <v>810</v>
      </c>
      <c r="C546" s="63">
        <v>15</v>
      </c>
      <c r="D546" s="77">
        <v>6</v>
      </c>
      <c r="E546" s="62">
        <f t="shared" si="45"/>
        <v>0.6</v>
      </c>
      <c r="AW546" s="72"/>
      <c r="AX546" s="56"/>
      <c r="AY546" s="41"/>
      <c r="AZ546" s="81"/>
      <c r="BA546" s="13"/>
    </row>
    <row r="547" spans="1:53">
      <c r="A547" s="46" t="s">
        <v>1452</v>
      </c>
      <c r="B547" s="46" t="s">
        <v>343</v>
      </c>
      <c r="C547" s="63">
        <v>114</v>
      </c>
      <c r="D547" s="77">
        <v>58</v>
      </c>
      <c r="E547" s="62">
        <f t="shared" si="45"/>
        <v>0.49122807017543857</v>
      </c>
      <c r="AW547" s="72"/>
      <c r="AX547" s="56"/>
      <c r="AY547" s="41"/>
      <c r="AZ547" s="81"/>
      <c r="BA547" s="13"/>
    </row>
    <row r="548" spans="1:53">
      <c r="A548" s="46" t="s">
        <v>61</v>
      </c>
      <c r="B548" s="46" t="s">
        <v>881</v>
      </c>
      <c r="C548" s="63">
        <v>8</v>
      </c>
      <c r="D548" s="77">
        <v>5</v>
      </c>
      <c r="E548" s="62">
        <f t="shared" si="45"/>
        <v>0.375</v>
      </c>
      <c r="AW548" s="72"/>
      <c r="AX548" s="56"/>
      <c r="AY548" s="41"/>
      <c r="AZ548" s="81"/>
      <c r="BA548" s="13"/>
    </row>
    <row r="549" spans="1:53">
      <c r="A549" s="46" t="s">
        <v>52</v>
      </c>
      <c r="B549" s="46" t="s">
        <v>532</v>
      </c>
      <c r="C549" s="63">
        <v>53</v>
      </c>
      <c r="D549" s="77">
        <v>24</v>
      </c>
      <c r="E549" s="62">
        <f t="shared" si="45"/>
        <v>0.54716981132075471</v>
      </c>
      <c r="AW549" s="72"/>
      <c r="AX549" s="56"/>
      <c r="AY549" s="41"/>
      <c r="AZ549" s="81"/>
      <c r="BA549" s="13"/>
    </row>
    <row r="550" spans="1:53">
      <c r="A550" s="46" t="s">
        <v>72</v>
      </c>
      <c r="B550" s="46" t="s">
        <v>340</v>
      </c>
      <c r="C550" s="63">
        <v>117</v>
      </c>
      <c r="D550" s="77">
        <v>76</v>
      </c>
      <c r="E550" s="62">
        <f t="shared" si="45"/>
        <v>0.3504273504273504</v>
      </c>
      <c r="AW550" s="72"/>
      <c r="AX550" s="56"/>
      <c r="AY550" s="41"/>
      <c r="AZ550" s="81"/>
      <c r="BA550" s="13"/>
    </row>
    <row r="551" spans="1:53">
      <c r="A551" s="46" t="s">
        <v>58</v>
      </c>
      <c r="B551" s="46" t="s">
        <v>727</v>
      </c>
      <c r="C551" s="63">
        <v>23</v>
      </c>
      <c r="D551" s="77">
        <v>12</v>
      </c>
      <c r="E551" s="62">
        <f t="shared" si="45"/>
        <v>0.47826086956521741</v>
      </c>
      <c r="AW551" s="72"/>
      <c r="AX551" s="56"/>
      <c r="AY551" s="41"/>
      <c r="AZ551" s="81"/>
      <c r="BA551" s="13"/>
    </row>
    <row r="552" spans="1:53">
      <c r="A552" s="46" t="s">
        <v>58</v>
      </c>
      <c r="B552" s="46" t="s">
        <v>641</v>
      </c>
      <c r="C552" s="63">
        <v>34</v>
      </c>
      <c r="D552" s="77">
        <v>23</v>
      </c>
      <c r="E552" s="62">
        <f t="shared" si="45"/>
        <v>0.32352941176470584</v>
      </c>
      <c r="AW552" s="72"/>
      <c r="AX552" s="56"/>
      <c r="AY552" s="41"/>
      <c r="AZ552" s="81"/>
      <c r="BA552" s="13"/>
    </row>
    <row r="553" spans="1:53">
      <c r="A553" s="46" t="s">
        <v>1452</v>
      </c>
      <c r="B553" s="46" t="s">
        <v>721</v>
      </c>
      <c r="C553" s="63">
        <v>24</v>
      </c>
      <c r="D553" s="77">
        <v>13</v>
      </c>
      <c r="E553" s="62">
        <f t="shared" si="45"/>
        <v>0.45833333333333337</v>
      </c>
      <c r="AW553" s="72"/>
      <c r="AX553" s="56"/>
      <c r="AY553" s="41"/>
      <c r="AZ553" s="81"/>
      <c r="BA553" s="13"/>
    </row>
    <row r="554" spans="1:53">
      <c r="A554" s="46" t="s">
        <v>52</v>
      </c>
      <c r="B554" s="46" t="s">
        <v>255</v>
      </c>
      <c r="C554" s="63">
        <v>184</v>
      </c>
      <c r="D554" s="77">
        <v>105</v>
      </c>
      <c r="E554" s="62">
        <f t="shared" si="45"/>
        <v>0.42934782608695654</v>
      </c>
      <c r="AW554" s="72"/>
      <c r="AX554" s="56"/>
      <c r="AY554" s="82"/>
      <c r="AZ554" s="81"/>
      <c r="BA554" s="13"/>
    </row>
    <row r="555" spans="1:53">
      <c r="A555" s="46" t="s">
        <v>52</v>
      </c>
      <c r="B555" s="46" t="s">
        <v>109</v>
      </c>
      <c r="C555" s="63">
        <v>719</v>
      </c>
      <c r="D555" s="77">
        <v>372</v>
      </c>
      <c r="E555" s="62">
        <f t="shared" si="45"/>
        <v>0.48261474269819193</v>
      </c>
      <c r="AW555" s="72"/>
      <c r="AX555" s="56"/>
      <c r="AY555" s="41"/>
      <c r="AZ555" s="81"/>
      <c r="BA555" s="13"/>
    </row>
    <row r="556" spans="1:53">
      <c r="A556" s="46" t="s">
        <v>79</v>
      </c>
      <c r="B556" s="46" t="s">
        <v>80</v>
      </c>
      <c r="C556" s="61">
        <v>1439</v>
      </c>
      <c r="D556" s="77">
        <v>705</v>
      </c>
      <c r="E556" s="62">
        <f t="shared" si="45"/>
        <v>0.51007644197359281</v>
      </c>
      <c r="AW556" s="72"/>
      <c r="AX556" s="56"/>
      <c r="AY556" s="41"/>
      <c r="AZ556" s="81"/>
      <c r="BA556" s="13"/>
    </row>
    <row r="557" spans="1:53">
      <c r="A557" s="46" t="s">
        <v>72</v>
      </c>
      <c r="B557" s="46" t="s">
        <v>209</v>
      </c>
      <c r="C557" s="63">
        <v>244</v>
      </c>
      <c r="D557" s="77">
        <v>126</v>
      </c>
      <c r="E557" s="62">
        <f t="shared" si="45"/>
        <v>0.48360655737704916</v>
      </c>
      <c r="AW557" s="72"/>
      <c r="AX557" s="56"/>
      <c r="AY557" s="41"/>
      <c r="AZ557" s="81"/>
      <c r="BA557" s="13"/>
    </row>
    <row r="558" spans="1:53">
      <c r="A558" s="46" t="s">
        <v>72</v>
      </c>
      <c r="B558" s="46" t="s">
        <v>187</v>
      </c>
      <c r="C558" s="63">
        <v>286</v>
      </c>
      <c r="D558" s="77">
        <v>161</v>
      </c>
      <c r="E558" s="62">
        <f t="shared" si="45"/>
        <v>0.43706293706293708</v>
      </c>
      <c r="AW558" s="72"/>
      <c r="AX558" s="56"/>
      <c r="AY558" s="41"/>
      <c r="AZ558" s="81"/>
      <c r="BA558" s="13"/>
    </row>
    <row r="559" spans="1:53">
      <c r="A559" s="46" t="s">
        <v>52</v>
      </c>
      <c r="B559" s="46" t="s">
        <v>278</v>
      </c>
      <c r="C559" s="63">
        <v>157</v>
      </c>
      <c r="D559" s="77">
        <v>83</v>
      </c>
      <c r="E559" s="62">
        <f t="shared" si="45"/>
        <v>0.4713375796178344</v>
      </c>
      <c r="AW559" s="72"/>
      <c r="AX559" s="56"/>
      <c r="AY559" s="41"/>
      <c r="AZ559" s="81"/>
      <c r="BA559" s="13"/>
    </row>
    <row r="560" spans="1:53">
      <c r="A560" s="46" t="s">
        <v>72</v>
      </c>
      <c r="B560" s="46" t="s">
        <v>288</v>
      </c>
      <c r="C560" s="63">
        <v>149</v>
      </c>
      <c r="D560" s="77">
        <v>73</v>
      </c>
      <c r="E560" s="62">
        <f t="shared" si="45"/>
        <v>0.51006711409395966</v>
      </c>
      <c r="AW560" s="72"/>
      <c r="AX560" s="56"/>
      <c r="AY560" s="41"/>
      <c r="AZ560" s="81"/>
      <c r="BA560" s="13"/>
    </row>
    <row r="561" spans="1:53">
      <c r="A561" s="46" t="s">
        <v>72</v>
      </c>
      <c r="B561" s="46" t="s">
        <v>649</v>
      </c>
      <c r="C561" s="63">
        <v>33</v>
      </c>
      <c r="D561" s="77">
        <v>19</v>
      </c>
      <c r="E561" s="62">
        <f t="shared" si="45"/>
        <v>0.4242424242424242</v>
      </c>
      <c r="AW561" s="72"/>
      <c r="AX561" s="56"/>
      <c r="AY561" s="41"/>
      <c r="AZ561" s="81"/>
      <c r="BA561" s="13"/>
    </row>
    <row r="562" spans="1:53">
      <c r="A562" s="46" t="s">
        <v>72</v>
      </c>
      <c r="B562" s="46" t="s">
        <v>871</v>
      </c>
      <c r="C562" s="63">
        <v>9</v>
      </c>
      <c r="D562" s="77">
        <v>3</v>
      </c>
      <c r="E562" s="62">
        <f t="shared" si="45"/>
        <v>0.66666666666666674</v>
      </c>
      <c r="AW562" s="72"/>
      <c r="AX562" s="56"/>
      <c r="AY562" s="82"/>
      <c r="AZ562" s="81"/>
      <c r="BA562" s="13"/>
    </row>
    <row r="563" spans="1:53">
      <c r="A563" s="46" t="s">
        <v>52</v>
      </c>
      <c r="B563" s="46" t="s">
        <v>902</v>
      </c>
      <c r="C563" s="63">
        <v>4</v>
      </c>
      <c r="D563" s="77">
        <v>4</v>
      </c>
      <c r="E563" s="62">
        <f t="shared" si="45"/>
        <v>0</v>
      </c>
      <c r="AW563" s="72"/>
      <c r="AX563" s="56"/>
      <c r="AY563" s="41"/>
      <c r="AZ563" s="81"/>
      <c r="BA563" s="13"/>
    </row>
    <row r="564" spans="1:53">
      <c r="A564" s="46" t="s">
        <v>72</v>
      </c>
      <c r="B564" s="46" t="s">
        <v>83</v>
      </c>
      <c r="C564" s="61">
        <v>1253</v>
      </c>
      <c r="D564" s="77">
        <v>605</v>
      </c>
      <c r="E564" s="62">
        <f t="shared" si="45"/>
        <v>0.51715881883479642</v>
      </c>
      <c r="AW564" s="72"/>
      <c r="AX564" s="56"/>
      <c r="AY564" s="82"/>
      <c r="AZ564" s="81"/>
      <c r="BA564" s="13"/>
    </row>
    <row r="565" spans="1:53">
      <c r="A565" s="46" t="s">
        <v>61</v>
      </c>
      <c r="B565" s="46" t="s">
        <v>885</v>
      </c>
      <c r="C565" s="63">
        <v>7</v>
      </c>
      <c r="D565" s="77">
        <v>3</v>
      </c>
      <c r="E565" s="62">
        <f t="shared" si="45"/>
        <v>0.5714285714285714</v>
      </c>
      <c r="AW565" s="72"/>
      <c r="AX565" s="56"/>
      <c r="AY565" s="41"/>
      <c r="AZ565" s="81"/>
      <c r="BA565" s="13"/>
    </row>
    <row r="566" spans="1:53">
      <c r="A566" s="46" t="s">
        <v>56</v>
      </c>
      <c r="B566" s="46" t="s">
        <v>77</v>
      </c>
      <c r="C566" s="61">
        <v>1499</v>
      </c>
      <c r="D566" s="77">
        <v>813</v>
      </c>
      <c r="E566" s="62">
        <f t="shared" si="45"/>
        <v>0.45763842561707802</v>
      </c>
      <c r="AW566" s="72"/>
      <c r="AX566" s="56"/>
      <c r="AY566" s="41"/>
      <c r="AZ566" s="81"/>
      <c r="BA566" s="13"/>
    </row>
    <row r="567" spans="1:53">
      <c r="A567" s="46" t="s">
        <v>56</v>
      </c>
      <c r="B567" s="46" t="s">
        <v>122</v>
      </c>
      <c r="C567" s="63">
        <v>594</v>
      </c>
      <c r="D567" s="77">
        <v>280</v>
      </c>
      <c r="E567" s="62">
        <f t="shared" si="45"/>
        <v>0.52861952861952854</v>
      </c>
      <c r="AW567" s="72"/>
      <c r="AX567" s="56"/>
      <c r="AY567" s="41"/>
      <c r="AZ567" s="81"/>
      <c r="BA567" s="13"/>
    </row>
    <row r="568" spans="1:53">
      <c r="A568" s="46" t="s">
        <v>58</v>
      </c>
      <c r="B568" s="46" t="s">
        <v>420</v>
      </c>
      <c r="C568" s="63">
        <v>78</v>
      </c>
      <c r="D568" s="77">
        <v>37</v>
      </c>
      <c r="E568" s="62">
        <f t="shared" si="45"/>
        <v>0.52564102564102566</v>
      </c>
      <c r="AW568" s="72"/>
      <c r="AX568" s="56"/>
      <c r="AY568" s="41"/>
      <c r="AZ568" s="81"/>
      <c r="BA568" s="13"/>
    </row>
    <row r="569" spans="1:53">
      <c r="A569" s="46" t="s">
        <v>58</v>
      </c>
      <c r="B569" s="46" t="s">
        <v>650</v>
      </c>
      <c r="C569" s="63">
        <v>33</v>
      </c>
      <c r="D569" s="77">
        <v>20</v>
      </c>
      <c r="E569" s="62">
        <f t="shared" si="45"/>
        <v>0.39393939393939392</v>
      </c>
      <c r="AW569" s="72"/>
      <c r="AX569" s="56"/>
      <c r="AY569" s="41"/>
      <c r="AZ569" s="81"/>
      <c r="BA569" s="13"/>
    </row>
    <row r="570" spans="1:53">
      <c r="A570" s="46" t="s">
        <v>64</v>
      </c>
      <c r="B570" s="46" t="s">
        <v>817</v>
      </c>
      <c r="C570" s="63">
        <v>14</v>
      </c>
      <c r="D570" s="77">
        <v>16</v>
      </c>
      <c r="E570" s="62">
        <f t="shared" si="45"/>
        <v>-0.14285714285714279</v>
      </c>
      <c r="AW570" s="72"/>
      <c r="AX570" s="56"/>
      <c r="AY570" s="41"/>
      <c r="AZ570" s="81"/>
      <c r="BA570" s="13"/>
    </row>
    <row r="571" spans="1:53">
      <c r="A571" s="46" t="s">
        <v>1452</v>
      </c>
      <c r="B571" s="46" t="s">
        <v>301</v>
      </c>
      <c r="C571" s="63">
        <v>138</v>
      </c>
      <c r="D571" s="77">
        <v>80</v>
      </c>
      <c r="E571" s="62">
        <f t="shared" si="45"/>
        <v>0.42028985507246375</v>
      </c>
      <c r="AW571" s="72"/>
      <c r="AX571" s="56"/>
      <c r="AY571" s="41"/>
      <c r="AZ571" s="81"/>
      <c r="BA571" s="13"/>
    </row>
    <row r="572" spans="1:53">
      <c r="A572" s="46" t="s">
        <v>64</v>
      </c>
      <c r="B572" s="46" t="s">
        <v>372</v>
      </c>
      <c r="C572" s="63">
        <v>97</v>
      </c>
      <c r="D572" s="77">
        <v>54</v>
      </c>
      <c r="E572" s="62">
        <f t="shared" si="45"/>
        <v>0.44329896907216493</v>
      </c>
      <c r="AW572" s="72"/>
      <c r="AX572" s="56"/>
      <c r="AY572" s="41"/>
      <c r="AZ572" s="81"/>
      <c r="BA572" s="13"/>
    </row>
    <row r="573" spans="1:53">
      <c r="A573" s="46" t="s">
        <v>1452</v>
      </c>
      <c r="B573" s="46" t="s">
        <v>218</v>
      </c>
      <c r="C573" s="63">
        <v>226</v>
      </c>
      <c r="D573" s="77">
        <v>107</v>
      </c>
      <c r="E573" s="62">
        <f t="shared" si="45"/>
        <v>0.52654867256637172</v>
      </c>
      <c r="AW573" s="72"/>
      <c r="AX573" s="56"/>
      <c r="AY573" s="41"/>
      <c r="AZ573" s="81"/>
      <c r="BA573" s="13"/>
    </row>
    <row r="574" spans="1:53">
      <c r="A574" s="46" t="s">
        <v>58</v>
      </c>
      <c r="B574" s="46" t="s">
        <v>728</v>
      </c>
      <c r="C574" s="63">
        <v>23</v>
      </c>
      <c r="D574" s="77">
        <v>13</v>
      </c>
      <c r="E574" s="62">
        <f t="shared" si="45"/>
        <v>0.43478260869565222</v>
      </c>
      <c r="AW574" s="72"/>
      <c r="AX574" s="56"/>
      <c r="AY574" s="41"/>
      <c r="AZ574" s="81"/>
      <c r="BA574" s="13"/>
    </row>
    <row r="575" spans="1:53">
      <c r="A575" s="46" t="s">
        <v>58</v>
      </c>
      <c r="B575" s="46" t="s">
        <v>892</v>
      </c>
      <c r="C575" s="63">
        <v>6</v>
      </c>
      <c r="D575" s="77">
        <v>4</v>
      </c>
      <c r="E575" s="62">
        <f t="shared" si="45"/>
        <v>0.33333333333333337</v>
      </c>
      <c r="AW575" s="72"/>
      <c r="AX575" s="56"/>
      <c r="AY575" s="41"/>
      <c r="AZ575" s="81"/>
      <c r="BA575" s="13"/>
    </row>
    <row r="576" spans="1:53">
      <c r="A576" s="46" t="s">
        <v>72</v>
      </c>
      <c r="B576" s="46" t="s">
        <v>642</v>
      </c>
      <c r="C576" s="63">
        <v>34</v>
      </c>
      <c r="D576" s="77">
        <v>23</v>
      </c>
      <c r="E576" s="62">
        <f t="shared" si="45"/>
        <v>0.32352941176470584</v>
      </c>
      <c r="AW576" s="72"/>
      <c r="AX576" s="56"/>
      <c r="AY576" s="41"/>
      <c r="AZ576" s="81"/>
      <c r="BA576" s="13"/>
    </row>
    <row r="577" spans="1:53">
      <c r="A577" s="46" t="s">
        <v>58</v>
      </c>
      <c r="B577" s="46" t="s">
        <v>711</v>
      </c>
      <c r="C577" s="63">
        <v>25</v>
      </c>
      <c r="D577" s="77">
        <v>8</v>
      </c>
      <c r="E577" s="62">
        <f t="shared" si="45"/>
        <v>0.67999999999999994</v>
      </c>
      <c r="AW577" s="72"/>
      <c r="AX577" s="56"/>
      <c r="AY577" s="41"/>
      <c r="AZ577" s="81"/>
      <c r="BA577" s="13"/>
    </row>
    <row r="578" spans="1:53">
      <c r="A578" s="46" t="s">
        <v>72</v>
      </c>
      <c r="B578" s="46" t="s">
        <v>402</v>
      </c>
      <c r="C578" s="63">
        <v>85</v>
      </c>
      <c r="D578" s="77">
        <v>46</v>
      </c>
      <c r="E578" s="62">
        <f t="shared" si="45"/>
        <v>0.45882352941176474</v>
      </c>
      <c r="AW578" s="72"/>
      <c r="AX578" s="56"/>
      <c r="AY578" s="41"/>
      <c r="AZ578" s="81"/>
      <c r="BA578" s="13"/>
    </row>
    <row r="579" spans="1:53">
      <c r="A579" s="46" t="s">
        <v>61</v>
      </c>
      <c r="B579" s="46" t="s">
        <v>739</v>
      </c>
      <c r="C579" s="63">
        <v>22</v>
      </c>
      <c r="D579" s="77">
        <v>20</v>
      </c>
      <c r="E579" s="62">
        <f t="shared" si="45"/>
        <v>9.0909090909090939E-2</v>
      </c>
      <c r="AW579" s="72"/>
      <c r="AX579" s="56"/>
      <c r="AY579" s="41"/>
      <c r="AZ579" s="81"/>
      <c r="BA579" s="13"/>
    </row>
    <row r="580" spans="1:53">
      <c r="A580" s="46" t="s">
        <v>56</v>
      </c>
      <c r="B580" s="46" t="s">
        <v>687</v>
      </c>
      <c r="C580" s="63">
        <v>28</v>
      </c>
      <c r="D580" s="77">
        <v>22</v>
      </c>
      <c r="E580" s="62">
        <f t="shared" si="45"/>
        <v>0.2142857142857143</v>
      </c>
      <c r="AW580" s="72"/>
      <c r="AX580" s="56"/>
      <c r="AY580" s="41"/>
      <c r="AZ580" s="81"/>
      <c r="BA580" s="13"/>
    </row>
    <row r="581" spans="1:53">
      <c r="A581" s="46" t="s">
        <v>52</v>
      </c>
      <c r="B581" s="46" t="s">
        <v>134</v>
      </c>
      <c r="C581" s="63">
        <v>495</v>
      </c>
      <c r="D581" s="77">
        <v>226</v>
      </c>
      <c r="E581" s="62">
        <f t="shared" si="45"/>
        <v>0.54343434343434338</v>
      </c>
      <c r="AW581" s="72"/>
      <c r="AX581" s="56"/>
      <c r="AY581" s="41"/>
      <c r="AZ581" s="81"/>
      <c r="BA581" s="13"/>
    </row>
    <row r="582" spans="1:53">
      <c r="A582" s="46" t="s">
        <v>58</v>
      </c>
      <c r="B582" s="46" t="s">
        <v>598</v>
      </c>
      <c r="C582" s="63">
        <v>41</v>
      </c>
      <c r="D582" s="77">
        <v>21</v>
      </c>
      <c r="E582" s="62">
        <f t="shared" ref="E582:E645" si="46">1-(D582/C582)</f>
        <v>0.48780487804878048</v>
      </c>
      <c r="AW582" s="72"/>
      <c r="AX582" s="56"/>
      <c r="AY582" s="41"/>
      <c r="AZ582" s="81"/>
      <c r="BA582" s="13"/>
    </row>
    <row r="583" spans="1:53">
      <c r="A583" s="46" t="s">
        <v>58</v>
      </c>
      <c r="B583" s="46" t="s">
        <v>798</v>
      </c>
      <c r="C583" s="63">
        <v>16</v>
      </c>
      <c r="D583" s="77">
        <v>7</v>
      </c>
      <c r="E583" s="62">
        <f t="shared" si="46"/>
        <v>0.5625</v>
      </c>
      <c r="AW583" s="72"/>
      <c r="AX583" s="56"/>
      <c r="AY583" s="41"/>
      <c r="AZ583" s="81"/>
      <c r="BA583" s="13"/>
    </row>
    <row r="584" spans="1:53">
      <c r="A584" s="46" t="s">
        <v>52</v>
      </c>
      <c r="B584" s="46" t="s">
        <v>643</v>
      </c>
      <c r="C584" s="63">
        <v>34</v>
      </c>
      <c r="D584" s="77">
        <v>21</v>
      </c>
      <c r="E584" s="62">
        <f t="shared" si="46"/>
        <v>0.38235294117647056</v>
      </c>
      <c r="AW584" s="72"/>
      <c r="AX584" s="56"/>
      <c r="AY584" s="41"/>
      <c r="AZ584" s="81"/>
      <c r="BA584" s="13"/>
    </row>
    <row r="585" spans="1:53">
      <c r="A585" s="46" t="s">
        <v>52</v>
      </c>
      <c r="B585" s="46" t="s">
        <v>384</v>
      </c>
      <c r="C585" s="63">
        <v>91</v>
      </c>
      <c r="D585" s="77">
        <v>50</v>
      </c>
      <c r="E585" s="62">
        <f t="shared" si="46"/>
        <v>0.4505494505494505</v>
      </c>
      <c r="AW585" s="72"/>
      <c r="AX585" s="56"/>
      <c r="AY585" s="41"/>
      <c r="AZ585" s="81"/>
      <c r="BA585" s="13"/>
    </row>
    <row r="586" spans="1:53">
      <c r="A586" s="46" t="s">
        <v>56</v>
      </c>
      <c r="B586" s="46" t="s">
        <v>378</v>
      </c>
      <c r="C586" s="63">
        <v>93</v>
      </c>
      <c r="D586" s="77">
        <v>66</v>
      </c>
      <c r="E586" s="62">
        <f t="shared" si="46"/>
        <v>0.29032258064516125</v>
      </c>
      <c r="AW586" s="72"/>
      <c r="AX586" s="56"/>
      <c r="AY586" s="41"/>
      <c r="AZ586" s="81"/>
      <c r="BA586" s="13"/>
    </row>
    <row r="587" spans="1:53">
      <c r="A587" s="46" t="s">
        <v>72</v>
      </c>
      <c r="B587" s="46" t="s">
        <v>171</v>
      </c>
      <c r="C587" s="63">
        <v>321</v>
      </c>
      <c r="D587" s="77">
        <v>184</v>
      </c>
      <c r="E587" s="62">
        <f t="shared" si="46"/>
        <v>0.42679127725856703</v>
      </c>
      <c r="AW587" s="72"/>
      <c r="AX587" s="56"/>
      <c r="AY587" s="41"/>
      <c r="AZ587" s="81"/>
      <c r="BA587" s="13"/>
    </row>
    <row r="588" spans="1:53">
      <c r="A588" s="46" t="s">
        <v>64</v>
      </c>
      <c r="B588" s="46" t="s">
        <v>671</v>
      </c>
      <c r="C588" s="63">
        <v>30</v>
      </c>
      <c r="D588" s="77">
        <v>11</v>
      </c>
      <c r="E588" s="62">
        <f t="shared" si="46"/>
        <v>0.6333333333333333</v>
      </c>
      <c r="AW588" s="72"/>
      <c r="AX588" s="56"/>
      <c r="AY588" s="41"/>
      <c r="AZ588" s="81"/>
      <c r="BA588" s="13"/>
    </row>
    <row r="589" spans="1:53">
      <c r="A589" s="46" t="s">
        <v>64</v>
      </c>
      <c r="B589" s="46" t="s">
        <v>850</v>
      </c>
      <c r="C589" s="63">
        <v>11</v>
      </c>
      <c r="D589" s="77">
        <v>5</v>
      </c>
      <c r="E589" s="62">
        <f t="shared" si="46"/>
        <v>0.54545454545454541</v>
      </c>
      <c r="AW589" s="72"/>
      <c r="AX589" s="56"/>
      <c r="AY589" s="41"/>
      <c r="AZ589" s="81"/>
      <c r="BA589" s="13"/>
    </row>
    <row r="590" spans="1:53">
      <c r="A590" s="46" t="s">
        <v>58</v>
      </c>
      <c r="B590" s="46" t="s">
        <v>688</v>
      </c>
      <c r="C590" s="63">
        <v>28</v>
      </c>
      <c r="D590" s="77">
        <v>18</v>
      </c>
      <c r="E590" s="62">
        <f t="shared" si="46"/>
        <v>0.3571428571428571</v>
      </c>
      <c r="AW590" s="72"/>
      <c r="AX590" s="56"/>
      <c r="AY590" s="41"/>
      <c r="AZ590" s="81"/>
      <c r="BA590" s="13"/>
    </row>
    <row r="591" spans="1:53">
      <c r="A591" s="46" t="s">
        <v>58</v>
      </c>
      <c r="B591" s="46" t="s">
        <v>563</v>
      </c>
      <c r="C591" s="63">
        <v>47</v>
      </c>
      <c r="D591" s="77">
        <v>16</v>
      </c>
      <c r="E591" s="62">
        <f t="shared" si="46"/>
        <v>0.65957446808510634</v>
      </c>
      <c r="AW591" s="72"/>
      <c r="AX591" s="56"/>
      <c r="AY591" s="41"/>
      <c r="AZ591" s="81"/>
      <c r="BA591" s="13"/>
    </row>
    <row r="592" spans="1:53">
      <c r="A592" s="46" t="s">
        <v>64</v>
      </c>
      <c r="B592" s="46" t="s">
        <v>672</v>
      </c>
      <c r="C592" s="63">
        <v>30</v>
      </c>
      <c r="D592" s="77">
        <v>11</v>
      </c>
      <c r="E592" s="62">
        <f t="shared" si="46"/>
        <v>0.6333333333333333</v>
      </c>
      <c r="AW592" s="72"/>
      <c r="AX592" s="56"/>
      <c r="AY592" s="41"/>
      <c r="AZ592" s="81"/>
      <c r="BA592" s="13"/>
    </row>
    <row r="593" spans="1:53">
      <c r="A593" s="46" t="s">
        <v>52</v>
      </c>
      <c r="B593" s="46" t="s">
        <v>834</v>
      </c>
      <c r="C593" s="63">
        <v>12</v>
      </c>
      <c r="D593" s="77">
        <v>6</v>
      </c>
      <c r="E593" s="62">
        <f t="shared" si="46"/>
        <v>0.5</v>
      </c>
      <c r="AW593" s="72"/>
      <c r="AX593" s="56"/>
      <c r="AY593" s="41"/>
      <c r="AZ593" s="81"/>
      <c r="BA593" s="13"/>
    </row>
    <row r="594" spans="1:53">
      <c r="A594" s="46" t="s">
        <v>52</v>
      </c>
      <c r="B594" s="46" t="s">
        <v>673</v>
      </c>
      <c r="C594" s="63">
        <v>30</v>
      </c>
      <c r="D594" s="77">
        <v>14</v>
      </c>
      <c r="E594" s="62">
        <f t="shared" si="46"/>
        <v>0.53333333333333333</v>
      </c>
      <c r="AW594" s="72"/>
      <c r="AX594" s="56"/>
      <c r="AY594" s="41"/>
      <c r="AZ594" s="81"/>
      <c r="BA594" s="13"/>
    </row>
    <row r="595" spans="1:53">
      <c r="A595" s="46" t="s">
        <v>72</v>
      </c>
      <c r="B595" s="46" t="s">
        <v>355</v>
      </c>
      <c r="C595" s="63">
        <v>107</v>
      </c>
      <c r="D595" s="77">
        <v>67</v>
      </c>
      <c r="E595" s="62">
        <f t="shared" si="46"/>
        <v>0.37383177570093462</v>
      </c>
      <c r="AW595" s="72"/>
      <c r="AX595" s="56"/>
      <c r="AY595" s="41"/>
      <c r="AZ595" s="81"/>
      <c r="BA595" s="13"/>
    </row>
    <row r="596" spans="1:53">
      <c r="A596" s="46" t="s">
        <v>64</v>
      </c>
      <c r="B596" s="46" t="s">
        <v>521</v>
      </c>
      <c r="C596" s="63">
        <v>55</v>
      </c>
      <c r="D596" s="77">
        <v>28</v>
      </c>
      <c r="E596" s="62">
        <f t="shared" si="46"/>
        <v>0.49090909090909096</v>
      </c>
      <c r="AW596" s="72"/>
      <c r="AX596" s="56"/>
      <c r="AY596" s="41"/>
      <c r="AZ596" s="81"/>
      <c r="BA596" s="13"/>
    </row>
    <row r="597" spans="1:53">
      <c r="A597" s="46" t="s">
        <v>61</v>
      </c>
      <c r="B597" s="46" t="s">
        <v>799</v>
      </c>
      <c r="C597" s="63">
        <v>16</v>
      </c>
      <c r="D597" s="77">
        <v>4</v>
      </c>
      <c r="E597" s="62">
        <f t="shared" si="46"/>
        <v>0.75</v>
      </c>
      <c r="AW597" s="72"/>
      <c r="AX597" s="56"/>
      <c r="AY597" s="41"/>
      <c r="AZ597" s="81"/>
      <c r="BA597" s="13"/>
    </row>
    <row r="598" spans="1:53">
      <c r="A598" s="46" t="s">
        <v>72</v>
      </c>
      <c r="B598" s="46" t="s">
        <v>510</v>
      </c>
      <c r="C598" s="63">
        <v>58</v>
      </c>
      <c r="D598" s="77">
        <v>33</v>
      </c>
      <c r="E598" s="62">
        <f t="shared" si="46"/>
        <v>0.43103448275862066</v>
      </c>
      <c r="AW598" s="72"/>
      <c r="AX598" s="56"/>
      <c r="AY598" s="41"/>
      <c r="AZ598" s="81"/>
      <c r="BA598" s="13"/>
    </row>
    <row r="599" spans="1:53">
      <c r="A599" s="46" t="s">
        <v>56</v>
      </c>
      <c r="B599" s="46" t="s">
        <v>722</v>
      </c>
      <c r="C599" s="63">
        <v>24</v>
      </c>
      <c r="D599" s="77">
        <v>9</v>
      </c>
      <c r="E599" s="62">
        <f t="shared" si="46"/>
        <v>0.625</v>
      </c>
      <c r="AW599" s="72"/>
      <c r="AX599" s="56"/>
      <c r="AY599" s="41"/>
      <c r="AZ599" s="81"/>
      <c r="BA599" s="13"/>
    </row>
    <row r="600" spans="1:53">
      <c r="A600" s="46" t="s">
        <v>58</v>
      </c>
      <c r="B600" s="46" t="s">
        <v>465</v>
      </c>
      <c r="C600" s="63">
        <v>67</v>
      </c>
      <c r="D600" s="77">
        <v>34</v>
      </c>
      <c r="E600" s="62">
        <f t="shared" si="46"/>
        <v>0.4925373134328358</v>
      </c>
      <c r="AW600" s="72"/>
      <c r="AX600" s="56"/>
      <c r="AY600" s="41"/>
      <c r="AZ600" s="81"/>
      <c r="BA600" s="13"/>
    </row>
    <row r="601" spans="1:53">
      <c r="A601" s="46" t="s">
        <v>72</v>
      </c>
      <c r="B601" s="46" t="s">
        <v>644</v>
      </c>
      <c r="C601" s="63">
        <v>34</v>
      </c>
      <c r="D601" s="77">
        <v>24</v>
      </c>
      <c r="E601" s="62">
        <f t="shared" si="46"/>
        <v>0.29411764705882348</v>
      </c>
      <c r="AW601" s="72"/>
      <c r="AX601" s="56"/>
      <c r="AY601" s="41"/>
      <c r="AZ601" s="81"/>
      <c r="BA601" s="13"/>
    </row>
    <row r="602" spans="1:53">
      <c r="A602" s="46" t="s">
        <v>72</v>
      </c>
      <c r="B602" s="46" t="s">
        <v>527</v>
      </c>
      <c r="C602" s="63">
        <v>54</v>
      </c>
      <c r="D602" s="77">
        <v>19</v>
      </c>
      <c r="E602" s="62">
        <f t="shared" si="46"/>
        <v>0.64814814814814814</v>
      </c>
      <c r="AW602" s="72"/>
      <c r="AX602" s="56"/>
      <c r="AY602" s="41"/>
      <c r="AZ602" s="81"/>
      <c r="BA602" s="13"/>
    </row>
    <row r="603" spans="1:53">
      <c r="A603" s="46" t="s">
        <v>58</v>
      </c>
      <c r="B603" s="46" t="s">
        <v>305</v>
      </c>
      <c r="C603" s="63">
        <v>136</v>
      </c>
      <c r="D603" s="77">
        <v>89</v>
      </c>
      <c r="E603" s="62">
        <f t="shared" si="46"/>
        <v>0.34558823529411764</v>
      </c>
      <c r="AW603" s="72"/>
      <c r="AX603" s="56"/>
      <c r="AY603" s="41"/>
      <c r="AZ603" s="81"/>
      <c r="BA603" s="13"/>
    </row>
    <row r="604" spans="1:53">
      <c r="A604" s="46" t="s">
        <v>61</v>
      </c>
      <c r="B604" s="46" t="s">
        <v>129</v>
      </c>
      <c r="C604" s="63">
        <v>538</v>
      </c>
      <c r="D604" s="77">
        <v>270</v>
      </c>
      <c r="E604" s="62">
        <f t="shared" si="46"/>
        <v>0.4981412639405205</v>
      </c>
      <c r="AW604" s="72"/>
      <c r="AX604" s="56"/>
      <c r="AY604" s="41"/>
      <c r="AZ604" s="81"/>
      <c r="BA604" s="13"/>
    </row>
    <row r="605" spans="1:53">
      <c r="A605" s="46" t="s">
        <v>58</v>
      </c>
      <c r="B605" s="46" t="s">
        <v>310</v>
      </c>
      <c r="C605" s="63">
        <v>135</v>
      </c>
      <c r="D605" s="77">
        <v>78</v>
      </c>
      <c r="E605" s="62">
        <f t="shared" si="46"/>
        <v>0.42222222222222228</v>
      </c>
      <c r="AW605" s="72"/>
      <c r="AX605" s="56"/>
      <c r="AY605" s="41"/>
      <c r="AZ605" s="81"/>
      <c r="BA605" s="13"/>
    </row>
    <row r="606" spans="1:53">
      <c r="A606" s="46" t="s">
        <v>52</v>
      </c>
      <c r="B606" s="46" t="s">
        <v>181</v>
      </c>
      <c r="C606" s="63">
        <v>294</v>
      </c>
      <c r="D606" s="77">
        <v>159</v>
      </c>
      <c r="E606" s="62">
        <f t="shared" si="46"/>
        <v>0.45918367346938771</v>
      </c>
      <c r="AW606" s="72"/>
      <c r="AX606" s="56"/>
      <c r="AY606" s="41"/>
      <c r="AZ606" s="81"/>
      <c r="BA606" s="13"/>
    </row>
    <row r="607" spans="1:53">
      <c r="A607" s="46" t="s">
        <v>72</v>
      </c>
      <c r="B607" s="46" t="s">
        <v>140</v>
      </c>
      <c r="C607" s="63">
        <v>463</v>
      </c>
      <c r="D607" s="77">
        <v>294</v>
      </c>
      <c r="E607" s="62">
        <f t="shared" si="46"/>
        <v>0.36501079913606915</v>
      </c>
      <c r="AW607" s="72"/>
      <c r="AX607" s="56"/>
      <c r="AY607" s="41"/>
      <c r="AZ607" s="81"/>
      <c r="BA607" s="13"/>
    </row>
    <row r="608" spans="1:53">
      <c r="A608" s="46" t="s">
        <v>56</v>
      </c>
      <c r="B608" s="46" t="s">
        <v>424</v>
      </c>
      <c r="C608" s="63">
        <v>77</v>
      </c>
      <c r="D608" s="77">
        <v>31</v>
      </c>
      <c r="E608" s="62">
        <f t="shared" si="46"/>
        <v>0.59740259740259738</v>
      </c>
      <c r="AW608" s="72"/>
      <c r="AX608" s="56"/>
      <c r="AY608" s="82"/>
      <c r="AZ608" s="81"/>
      <c r="BA608" s="13"/>
    </row>
    <row r="609" spans="1:53">
      <c r="A609" s="46" t="s">
        <v>72</v>
      </c>
      <c r="B609" s="46" t="s">
        <v>318</v>
      </c>
      <c r="C609" s="63">
        <v>129</v>
      </c>
      <c r="D609" s="77">
        <v>74</v>
      </c>
      <c r="E609" s="62">
        <f t="shared" si="46"/>
        <v>0.4263565891472868</v>
      </c>
      <c r="AW609" s="72"/>
      <c r="AX609" s="56"/>
      <c r="AY609" s="41"/>
      <c r="AZ609" s="81"/>
      <c r="BA609" s="13"/>
    </row>
    <row r="610" spans="1:53">
      <c r="A610" s="46" t="s">
        <v>72</v>
      </c>
      <c r="B610" s="46" t="s">
        <v>75</v>
      </c>
      <c r="C610" s="61">
        <v>1544</v>
      </c>
      <c r="D610" s="77">
        <v>614</v>
      </c>
      <c r="E610" s="62">
        <f t="shared" si="46"/>
        <v>0.6023316062176165</v>
      </c>
      <c r="AW610" s="72"/>
      <c r="AX610" s="56"/>
      <c r="AY610" s="41"/>
      <c r="AZ610" s="81"/>
      <c r="BA610" s="13"/>
    </row>
    <row r="611" spans="1:53">
      <c r="A611" s="46" t="s">
        <v>64</v>
      </c>
      <c r="B611" s="46" t="s">
        <v>723</v>
      </c>
      <c r="C611" s="63">
        <v>24</v>
      </c>
      <c r="D611" s="77">
        <v>19</v>
      </c>
      <c r="E611" s="62">
        <f t="shared" si="46"/>
        <v>0.20833333333333337</v>
      </c>
      <c r="AW611" s="72"/>
      <c r="AX611" s="56"/>
      <c r="AY611" s="41"/>
      <c r="AZ611" s="81"/>
      <c r="BA611" s="13"/>
    </row>
    <row r="612" spans="1:53">
      <c r="A612" s="46" t="s">
        <v>52</v>
      </c>
      <c r="B612" s="46" t="s">
        <v>136</v>
      </c>
      <c r="C612" s="63">
        <v>473</v>
      </c>
      <c r="D612" s="77">
        <v>289</v>
      </c>
      <c r="E612" s="62">
        <f t="shared" si="46"/>
        <v>0.38900634249471455</v>
      </c>
      <c r="AW612" s="72"/>
      <c r="AX612" s="56"/>
      <c r="AY612" s="41"/>
      <c r="AZ612" s="81"/>
      <c r="BA612" s="13"/>
    </row>
    <row r="613" spans="1:53">
      <c r="A613" s="46" t="s">
        <v>58</v>
      </c>
      <c r="B613" s="46" t="s">
        <v>111</v>
      </c>
      <c r="C613" s="63">
        <v>700</v>
      </c>
      <c r="D613" s="77">
        <v>411</v>
      </c>
      <c r="E613" s="62">
        <f t="shared" si="46"/>
        <v>0.41285714285714281</v>
      </c>
      <c r="AW613" s="72"/>
      <c r="AX613" s="56"/>
      <c r="AY613" s="41"/>
      <c r="AZ613" s="81"/>
      <c r="BA613" s="13"/>
    </row>
    <row r="614" spans="1:53">
      <c r="A614" s="46" t="s">
        <v>61</v>
      </c>
      <c r="B614" s="46" t="s">
        <v>911</v>
      </c>
      <c r="C614" s="63">
        <v>1</v>
      </c>
      <c r="D614" s="77">
        <v>0</v>
      </c>
      <c r="E614" s="62">
        <f t="shared" si="46"/>
        <v>1</v>
      </c>
      <c r="AW614" s="72"/>
      <c r="AX614" s="56"/>
      <c r="AY614" s="41"/>
      <c r="AZ614" s="81"/>
      <c r="BA614" s="13"/>
    </row>
    <row r="615" spans="1:53">
      <c r="A615" s="46" t="s">
        <v>1452</v>
      </c>
      <c r="B615" s="46" t="s">
        <v>487</v>
      </c>
      <c r="C615" s="63">
        <v>63</v>
      </c>
      <c r="D615" s="77">
        <v>31</v>
      </c>
      <c r="E615" s="62">
        <f t="shared" si="46"/>
        <v>0.50793650793650791</v>
      </c>
      <c r="AW615" s="72"/>
      <c r="AX615" s="56"/>
      <c r="AY615" s="41"/>
      <c r="AZ615" s="81"/>
      <c r="BA615" s="13"/>
    </row>
    <row r="616" spans="1:53">
      <c r="A616" s="46" t="s">
        <v>61</v>
      </c>
      <c r="B616" s="46" t="s">
        <v>264</v>
      </c>
      <c r="C616" s="63">
        <v>172</v>
      </c>
      <c r="D616" s="77">
        <v>122</v>
      </c>
      <c r="E616" s="62">
        <f t="shared" si="46"/>
        <v>0.29069767441860461</v>
      </c>
      <c r="AW616" s="72"/>
      <c r="AX616" s="56"/>
      <c r="AY616" s="41"/>
      <c r="AZ616" s="81"/>
      <c r="BA616" s="13"/>
    </row>
    <row r="617" spans="1:53">
      <c r="A617" s="46" t="s">
        <v>58</v>
      </c>
      <c r="B617" s="46" t="s">
        <v>474</v>
      </c>
      <c r="C617" s="63">
        <v>65</v>
      </c>
      <c r="D617" s="77">
        <v>46</v>
      </c>
      <c r="E617" s="62">
        <f t="shared" si="46"/>
        <v>0.29230769230769227</v>
      </c>
      <c r="AW617" s="72"/>
      <c r="AX617" s="56"/>
      <c r="AY617" s="82"/>
      <c r="AZ617" s="81"/>
      <c r="BA617" s="13"/>
    </row>
    <row r="618" spans="1:53">
      <c r="A618" s="46" t="s">
        <v>1452</v>
      </c>
      <c r="B618" s="46" t="s">
        <v>346</v>
      </c>
      <c r="C618" s="63">
        <v>112</v>
      </c>
      <c r="D618" s="77">
        <v>63</v>
      </c>
      <c r="E618" s="62">
        <f t="shared" si="46"/>
        <v>0.4375</v>
      </c>
      <c r="AW618" s="72"/>
      <c r="AX618" s="56"/>
      <c r="AY618" s="41"/>
      <c r="AZ618" s="81"/>
      <c r="BA618" s="13"/>
    </row>
    <row r="619" spans="1:53">
      <c r="A619" s="46" t="s">
        <v>72</v>
      </c>
      <c r="B619" s="46" t="s">
        <v>73</v>
      </c>
      <c r="C619" s="61">
        <v>1623</v>
      </c>
      <c r="D619" s="77">
        <v>723</v>
      </c>
      <c r="E619" s="62">
        <f t="shared" si="46"/>
        <v>0.55452865064695012</v>
      </c>
      <c r="AW619" s="72"/>
      <c r="AX619" s="56"/>
      <c r="AY619" s="41"/>
      <c r="AZ619" s="81"/>
      <c r="BA619" s="13"/>
    </row>
    <row r="620" spans="1:53">
      <c r="A620" s="46" t="s">
        <v>72</v>
      </c>
      <c r="B620" s="46" t="s">
        <v>306</v>
      </c>
      <c r="C620" s="63">
        <v>136</v>
      </c>
      <c r="D620" s="77">
        <v>84</v>
      </c>
      <c r="E620" s="62">
        <f t="shared" si="46"/>
        <v>0.38235294117647056</v>
      </c>
      <c r="AW620" s="72"/>
      <c r="AX620" s="56"/>
      <c r="AY620" s="41"/>
      <c r="AZ620" s="81"/>
      <c r="BA620" s="13"/>
    </row>
    <row r="621" spans="1:53">
      <c r="A621" s="46" t="s">
        <v>52</v>
      </c>
      <c r="B621" s="46" t="s">
        <v>338</v>
      </c>
      <c r="C621" s="63">
        <v>118</v>
      </c>
      <c r="D621" s="77">
        <v>88</v>
      </c>
      <c r="E621" s="62">
        <f t="shared" si="46"/>
        <v>0.25423728813559321</v>
      </c>
      <c r="AW621" s="72"/>
      <c r="AX621" s="56"/>
      <c r="AY621" s="41"/>
      <c r="AZ621" s="81"/>
      <c r="BA621" s="13"/>
    </row>
    <row r="622" spans="1:53">
      <c r="A622" s="46" t="s">
        <v>56</v>
      </c>
      <c r="B622" s="46" t="s">
        <v>247</v>
      </c>
      <c r="C622" s="63">
        <v>189</v>
      </c>
      <c r="D622" s="77">
        <v>70</v>
      </c>
      <c r="E622" s="62">
        <f t="shared" si="46"/>
        <v>0.62962962962962965</v>
      </c>
      <c r="AW622" s="72"/>
      <c r="AX622" s="56"/>
      <c r="AY622" s="41"/>
      <c r="AZ622" s="81"/>
      <c r="BA622" s="13"/>
    </row>
    <row r="623" spans="1:53">
      <c r="A623" s="46" t="s">
        <v>72</v>
      </c>
      <c r="B623" s="46" t="s">
        <v>325</v>
      </c>
      <c r="C623" s="63">
        <v>125</v>
      </c>
      <c r="D623" s="77">
        <v>79</v>
      </c>
      <c r="E623" s="62">
        <f t="shared" si="46"/>
        <v>0.36799999999999999</v>
      </c>
      <c r="AW623" s="72"/>
      <c r="AX623" s="56"/>
      <c r="AY623" s="41"/>
      <c r="AZ623" s="81"/>
      <c r="BA623" s="13"/>
    </row>
    <row r="624" spans="1:53">
      <c r="A624" s="46" t="s">
        <v>56</v>
      </c>
      <c r="B624" s="46" t="s">
        <v>768</v>
      </c>
      <c r="C624" s="63">
        <v>19</v>
      </c>
      <c r="D624" s="77">
        <v>9</v>
      </c>
      <c r="E624" s="62">
        <f t="shared" si="46"/>
        <v>0.52631578947368429</v>
      </c>
      <c r="AW624" s="72"/>
      <c r="AX624" s="56"/>
      <c r="AY624" s="41"/>
      <c r="AZ624" s="81"/>
      <c r="BA624" s="13"/>
    </row>
    <row r="625" spans="1:53">
      <c r="A625" s="46" t="s">
        <v>58</v>
      </c>
      <c r="B625" s="46" t="s">
        <v>712</v>
      </c>
      <c r="C625" s="63">
        <v>25</v>
      </c>
      <c r="D625" s="77">
        <v>21</v>
      </c>
      <c r="E625" s="62">
        <f t="shared" si="46"/>
        <v>0.16000000000000003</v>
      </c>
      <c r="AW625" s="72"/>
      <c r="AX625" s="56"/>
      <c r="AY625" s="41"/>
      <c r="AZ625" s="81"/>
      <c r="BA625" s="13"/>
    </row>
    <row r="626" spans="1:53">
      <c r="A626" s="46" t="s">
        <v>52</v>
      </c>
      <c r="B626" s="46" t="s">
        <v>862</v>
      </c>
      <c r="C626" s="63">
        <v>10</v>
      </c>
      <c r="D626" s="77">
        <v>7</v>
      </c>
      <c r="E626" s="62">
        <f t="shared" si="46"/>
        <v>0.30000000000000004</v>
      </c>
      <c r="AW626" s="72"/>
      <c r="AX626" s="56"/>
      <c r="AY626" s="41"/>
      <c r="AZ626" s="81"/>
      <c r="BA626" s="13"/>
    </row>
    <row r="627" spans="1:53">
      <c r="A627" s="46" t="s">
        <v>1452</v>
      </c>
      <c r="B627" s="46" t="s">
        <v>511</v>
      </c>
      <c r="C627" s="63">
        <v>58</v>
      </c>
      <c r="D627" s="77">
        <v>34</v>
      </c>
      <c r="E627" s="62">
        <f t="shared" si="46"/>
        <v>0.41379310344827591</v>
      </c>
      <c r="AW627" s="72"/>
      <c r="AX627" s="56"/>
      <c r="AY627" s="41"/>
      <c r="AZ627" s="81"/>
      <c r="BA627" s="13"/>
    </row>
    <row r="628" spans="1:53">
      <c r="A628" s="46" t="s">
        <v>79</v>
      </c>
      <c r="B628" s="46" t="s">
        <v>267</v>
      </c>
      <c r="C628" s="63">
        <v>167</v>
      </c>
      <c r="D628" s="77">
        <v>111</v>
      </c>
      <c r="E628" s="62">
        <f t="shared" si="46"/>
        <v>0.33532934131736525</v>
      </c>
      <c r="AW628" s="72"/>
      <c r="AX628" s="56"/>
      <c r="AY628" s="41"/>
      <c r="AZ628" s="81"/>
      <c r="BA628" s="13"/>
    </row>
    <row r="629" spans="1:53">
      <c r="A629" s="46" t="s">
        <v>52</v>
      </c>
      <c r="B629" s="46" t="s">
        <v>452</v>
      </c>
      <c r="C629" s="63">
        <v>70</v>
      </c>
      <c r="D629" s="77">
        <v>24</v>
      </c>
      <c r="E629" s="62">
        <f t="shared" si="46"/>
        <v>0.65714285714285714</v>
      </c>
      <c r="AW629" s="72"/>
      <c r="AX629" s="56"/>
      <c r="AY629" s="41"/>
      <c r="AZ629" s="81"/>
      <c r="BA629" s="13"/>
    </row>
    <row r="630" spans="1:53">
      <c r="A630" s="46" t="s">
        <v>52</v>
      </c>
      <c r="B630" s="46" t="s">
        <v>574</v>
      </c>
      <c r="C630" s="63">
        <v>45</v>
      </c>
      <c r="D630" s="77">
        <v>23</v>
      </c>
      <c r="E630" s="62">
        <f t="shared" si="46"/>
        <v>0.48888888888888893</v>
      </c>
      <c r="AW630" s="72"/>
      <c r="AX630" s="56"/>
      <c r="AY630" s="41"/>
      <c r="AZ630" s="81"/>
      <c r="BA630" s="13"/>
    </row>
    <row r="631" spans="1:53">
      <c r="A631" s="46" t="s">
        <v>52</v>
      </c>
      <c r="B631" s="46" t="s">
        <v>903</v>
      </c>
      <c r="C631" s="63">
        <v>4</v>
      </c>
      <c r="D631" s="77">
        <v>7</v>
      </c>
      <c r="E631" s="62">
        <f t="shared" si="46"/>
        <v>-0.75</v>
      </c>
      <c r="AW631" s="72"/>
      <c r="AX631" s="56"/>
      <c r="AY631" s="41"/>
      <c r="AZ631" s="81"/>
      <c r="BA631" s="13"/>
    </row>
    <row r="632" spans="1:53">
      <c r="A632" s="46" t="s">
        <v>52</v>
      </c>
      <c r="B632" s="46" t="s">
        <v>293</v>
      </c>
      <c r="C632" s="63">
        <v>144</v>
      </c>
      <c r="D632" s="77">
        <v>59</v>
      </c>
      <c r="E632" s="62">
        <f t="shared" si="46"/>
        <v>0.59027777777777779</v>
      </c>
      <c r="AW632" s="72"/>
      <c r="AX632" s="56"/>
      <c r="AY632" s="41"/>
      <c r="AZ632" s="81"/>
      <c r="BA632" s="13"/>
    </row>
    <row r="633" spans="1:53">
      <c r="A633" s="46" t="s">
        <v>58</v>
      </c>
      <c r="B633" s="46" t="s">
        <v>193</v>
      </c>
      <c r="C633" s="63">
        <v>270</v>
      </c>
      <c r="D633" s="77">
        <v>170</v>
      </c>
      <c r="E633" s="62">
        <f t="shared" si="46"/>
        <v>0.37037037037037035</v>
      </c>
      <c r="AW633" s="72"/>
      <c r="AX633" s="56"/>
      <c r="AY633" s="41"/>
      <c r="AZ633" s="81"/>
      <c r="BA633" s="13"/>
    </row>
    <row r="634" spans="1:53">
      <c r="A634" s="46" t="s">
        <v>58</v>
      </c>
      <c r="B634" s="46" t="s">
        <v>375</v>
      </c>
      <c r="C634" s="63">
        <v>96</v>
      </c>
      <c r="D634" s="77">
        <v>68</v>
      </c>
      <c r="E634" s="62">
        <f t="shared" si="46"/>
        <v>0.29166666666666663</v>
      </c>
      <c r="AW634" s="72"/>
      <c r="AX634" s="56"/>
      <c r="AY634" s="41"/>
      <c r="AZ634" s="81"/>
      <c r="BA634" s="13"/>
    </row>
    <row r="635" spans="1:53">
      <c r="A635" s="46" t="s">
        <v>58</v>
      </c>
      <c r="B635" s="46" t="s">
        <v>429</v>
      </c>
      <c r="C635" s="63">
        <v>76</v>
      </c>
      <c r="D635" s="77">
        <v>29</v>
      </c>
      <c r="E635" s="62">
        <f t="shared" si="46"/>
        <v>0.61842105263157898</v>
      </c>
      <c r="AW635" s="72"/>
      <c r="AX635" s="56"/>
      <c r="AY635" s="41"/>
      <c r="AZ635" s="81"/>
      <c r="BA635" s="13"/>
    </row>
    <row r="636" spans="1:53">
      <c r="A636" s="46" t="s">
        <v>52</v>
      </c>
      <c r="B636" s="46" t="s">
        <v>436</v>
      </c>
      <c r="C636" s="63">
        <v>73</v>
      </c>
      <c r="D636" s="77">
        <v>44</v>
      </c>
      <c r="E636" s="62">
        <f t="shared" si="46"/>
        <v>0.39726027397260277</v>
      </c>
      <c r="AW636" s="72"/>
      <c r="AX636" s="56"/>
      <c r="AY636" s="41"/>
      <c r="AZ636" s="81"/>
      <c r="BA636" s="13"/>
    </row>
    <row r="637" spans="1:53">
      <c r="A637" s="46" t="s">
        <v>64</v>
      </c>
      <c r="B637" s="46" t="s">
        <v>227</v>
      </c>
      <c r="C637" s="63">
        <v>210</v>
      </c>
      <c r="D637" s="77">
        <v>116</v>
      </c>
      <c r="E637" s="62">
        <f t="shared" si="46"/>
        <v>0.44761904761904758</v>
      </c>
      <c r="AW637" s="72"/>
      <c r="AX637" s="56"/>
      <c r="AY637" s="41"/>
      <c r="AZ637" s="81"/>
      <c r="BA637" s="13"/>
    </row>
    <row r="638" spans="1:53">
      <c r="A638" s="46" t="s">
        <v>58</v>
      </c>
      <c r="B638" s="46" t="s">
        <v>404</v>
      </c>
      <c r="C638" s="63">
        <v>84</v>
      </c>
      <c r="D638" s="77">
        <v>43</v>
      </c>
      <c r="E638" s="62">
        <f t="shared" si="46"/>
        <v>0.48809523809523814</v>
      </c>
      <c r="AW638" s="72"/>
      <c r="AX638" s="56"/>
      <c r="AY638" s="41"/>
      <c r="AZ638" s="81"/>
      <c r="BA638" s="13"/>
    </row>
    <row r="639" spans="1:53">
      <c r="A639" s="46" t="s">
        <v>61</v>
      </c>
      <c r="B639" s="46" t="s">
        <v>495</v>
      </c>
      <c r="C639" s="63">
        <v>62</v>
      </c>
      <c r="D639" s="77">
        <v>30</v>
      </c>
      <c r="E639" s="62">
        <f t="shared" si="46"/>
        <v>0.5161290322580645</v>
      </c>
      <c r="AW639" s="72"/>
      <c r="AX639" s="56"/>
      <c r="AY639" s="82"/>
      <c r="AZ639" s="81"/>
      <c r="BA639" s="13"/>
    </row>
    <row r="640" spans="1:53">
      <c r="A640" s="46" t="s">
        <v>61</v>
      </c>
      <c r="B640" s="46" t="s">
        <v>704</v>
      </c>
      <c r="C640" s="63">
        <v>26</v>
      </c>
      <c r="D640" s="77">
        <v>23</v>
      </c>
      <c r="E640" s="62">
        <f t="shared" si="46"/>
        <v>0.11538461538461542</v>
      </c>
      <c r="AW640" s="72"/>
      <c r="AX640" s="56"/>
      <c r="AY640" s="41"/>
      <c r="AZ640" s="81"/>
      <c r="BA640" s="13"/>
    </row>
    <row r="641" spans="1:53">
      <c r="A641" s="46" t="s">
        <v>52</v>
      </c>
      <c r="B641" s="46" t="s">
        <v>63</v>
      </c>
      <c r="C641" s="61">
        <v>4126</v>
      </c>
      <c r="D641" s="77">
        <v>1631</v>
      </c>
      <c r="E641" s="62">
        <f t="shared" si="46"/>
        <v>0.60470189045079981</v>
      </c>
      <c r="AW641" s="72"/>
      <c r="AX641" s="56"/>
      <c r="AY641" s="41"/>
      <c r="AZ641" s="81"/>
      <c r="BA641" s="13"/>
    </row>
    <row r="642" spans="1:53">
      <c r="A642" s="46" t="s">
        <v>72</v>
      </c>
      <c r="B642" s="46" t="s">
        <v>533</v>
      </c>
      <c r="C642" s="63">
        <v>53</v>
      </c>
      <c r="D642" s="77">
        <v>25</v>
      </c>
      <c r="E642" s="62">
        <f t="shared" si="46"/>
        <v>0.52830188679245282</v>
      </c>
      <c r="AW642" s="72"/>
      <c r="AX642" s="56"/>
      <c r="AY642" s="41"/>
      <c r="AZ642" s="81"/>
      <c r="BA642" s="13"/>
    </row>
    <row r="643" spans="1:53">
      <c r="A643" s="46" t="s">
        <v>52</v>
      </c>
      <c r="B643" s="46" t="s">
        <v>333</v>
      </c>
      <c r="C643" s="63">
        <v>120</v>
      </c>
      <c r="D643" s="77">
        <v>41</v>
      </c>
      <c r="E643" s="62">
        <f t="shared" si="46"/>
        <v>0.65833333333333333</v>
      </c>
      <c r="AW643" s="72"/>
      <c r="AX643" s="56"/>
      <c r="AY643" s="41"/>
      <c r="AZ643" s="81"/>
      <c r="BA643" s="13"/>
    </row>
    <row r="644" spans="1:53">
      <c r="A644" s="46" t="s">
        <v>58</v>
      </c>
      <c r="B644" s="46" t="s">
        <v>258</v>
      </c>
      <c r="C644" s="63">
        <v>178</v>
      </c>
      <c r="D644" s="77">
        <v>101</v>
      </c>
      <c r="E644" s="62">
        <f t="shared" si="46"/>
        <v>0.43258426966292129</v>
      </c>
      <c r="AW644" s="72"/>
      <c r="AX644" s="56"/>
      <c r="AY644" s="41"/>
      <c r="AZ644" s="81"/>
      <c r="BA644" s="13"/>
    </row>
    <row r="645" spans="1:53">
      <c r="A645" s="46" t="s">
        <v>1452</v>
      </c>
      <c r="B645" s="46" t="s">
        <v>629</v>
      </c>
      <c r="C645" s="63">
        <v>35</v>
      </c>
      <c r="D645" s="77">
        <v>14</v>
      </c>
      <c r="E645" s="62">
        <f t="shared" si="46"/>
        <v>0.6</v>
      </c>
      <c r="AW645" s="72"/>
      <c r="AX645" s="56"/>
      <c r="AY645" s="41"/>
      <c r="AZ645" s="81"/>
      <c r="BA645" s="13"/>
    </row>
    <row r="646" spans="1:53">
      <c r="A646" s="46" t="s">
        <v>58</v>
      </c>
      <c r="B646" s="46" t="s">
        <v>64</v>
      </c>
      <c r="C646" s="63">
        <v>42</v>
      </c>
      <c r="D646" s="77">
        <v>31</v>
      </c>
      <c r="E646" s="62">
        <f t="shared" ref="E646:E709" si="47">1-(D646/C646)</f>
        <v>0.26190476190476186</v>
      </c>
      <c r="AW646" s="72"/>
      <c r="AX646" s="56"/>
      <c r="AY646" s="41"/>
      <c r="AZ646" s="81"/>
      <c r="BA646" s="13"/>
    </row>
    <row r="647" spans="1:53">
      <c r="A647" s="46" t="s">
        <v>58</v>
      </c>
      <c r="B647" s="46" t="s">
        <v>872</v>
      </c>
      <c r="C647" s="63">
        <v>9</v>
      </c>
      <c r="D647" s="77">
        <v>7</v>
      </c>
      <c r="E647" s="62">
        <f t="shared" si="47"/>
        <v>0.22222222222222221</v>
      </c>
      <c r="AW647" s="72"/>
      <c r="AX647" s="56"/>
      <c r="AY647" s="41"/>
      <c r="AZ647" s="81"/>
      <c r="BA647" s="13"/>
    </row>
    <row r="648" spans="1:53">
      <c r="A648" s="46" t="s">
        <v>52</v>
      </c>
      <c r="B648" s="46" t="s">
        <v>567</v>
      </c>
      <c r="C648" s="63">
        <v>46</v>
      </c>
      <c r="D648" s="77">
        <v>28</v>
      </c>
      <c r="E648" s="62">
        <f t="shared" si="47"/>
        <v>0.39130434782608692</v>
      </c>
      <c r="AW648" s="72"/>
      <c r="AX648" s="56"/>
      <c r="AY648" s="41"/>
      <c r="AZ648" s="81"/>
      <c r="BA648" s="13"/>
    </row>
    <row r="649" spans="1:53">
      <c r="A649" s="46" t="s">
        <v>58</v>
      </c>
      <c r="B649" s="46" t="s">
        <v>467</v>
      </c>
      <c r="C649" s="63">
        <v>66</v>
      </c>
      <c r="D649" s="77">
        <v>34</v>
      </c>
      <c r="E649" s="62">
        <f t="shared" si="47"/>
        <v>0.48484848484848486</v>
      </c>
      <c r="AW649" s="72"/>
      <c r="AX649" s="56"/>
      <c r="AY649" s="41"/>
      <c r="AZ649" s="81"/>
      <c r="BA649" s="13"/>
    </row>
    <row r="650" spans="1:53">
      <c r="A650" s="46" t="s">
        <v>56</v>
      </c>
      <c r="B650" s="46" t="s">
        <v>368</v>
      </c>
      <c r="C650" s="63">
        <v>101</v>
      </c>
      <c r="D650" s="77">
        <v>55</v>
      </c>
      <c r="E650" s="62">
        <f t="shared" si="47"/>
        <v>0.45544554455445541</v>
      </c>
      <c r="AW650" s="72"/>
      <c r="AX650" s="56"/>
      <c r="AY650" s="41"/>
      <c r="AZ650" s="81"/>
      <c r="BA650" s="13"/>
    </row>
    <row r="651" spans="1:53">
      <c r="A651" s="46" t="s">
        <v>61</v>
      </c>
      <c r="B651" s="46" t="s">
        <v>289</v>
      </c>
      <c r="C651" s="63">
        <v>149</v>
      </c>
      <c r="D651" s="77">
        <v>86</v>
      </c>
      <c r="E651" s="62">
        <f t="shared" si="47"/>
        <v>0.42281879194630867</v>
      </c>
      <c r="AW651" s="72"/>
      <c r="AX651" s="56"/>
      <c r="AY651" s="41"/>
      <c r="AZ651" s="81"/>
      <c r="BA651" s="13"/>
    </row>
    <row r="652" spans="1:53">
      <c r="A652" s="46" t="s">
        <v>64</v>
      </c>
      <c r="B652" s="46" t="s">
        <v>298</v>
      </c>
      <c r="C652" s="63">
        <v>140</v>
      </c>
      <c r="D652" s="77">
        <v>74</v>
      </c>
      <c r="E652" s="62">
        <f t="shared" si="47"/>
        <v>0.47142857142857142</v>
      </c>
      <c r="AW652" s="72"/>
      <c r="AX652" s="56"/>
      <c r="AY652" s="41"/>
      <c r="AZ652" s="81"/>
      <c r="BA652" s="13"/>
    </row>
    <row r="653" spans="1:53">
      <c r="A653" s="46" t="s">
        <v>58</v>
      </c>
      <c r="B653" s="46" t="s">
        <v>229</v>
      </c>
      <c r="C653" s="63">
        <v>208</v>
      </c>
      <c r="D653" s="77">
        <v>120</v>
      </c>
      <c r="E653" s="62">
        <f t="shared" si="47"/>
        <v>0.42307692307692313</v>
      </c>
      <c r="AW653" s="72"/>
      <c r="AX653" s="56"/>
      <c r="AY653" s="41"/>
      <c r="AZ653" s="81"/>
      <c r="BA653" s="13"/>
    </row>
    <row r="654" spans="1:53">
      <c r="A654" s="46" t="s">
        <v>58</v>
      </c>
      <c r="B654" s="46" t="s">
        <v>507</v>
      </c>
      <c r="C654" s="63">
        <v>59</v>
      </c>
      <c r="D654" s="77">
        <v>34</v>
      </c>
      <c r="E654" s="62">
        <f t="shared" si="47"/>
        <v>0.42372881355932202</v>
      </c>
      <c r="AW654" s="72"/>
      <c r="AX654" s="56"/>
      <c r="AY654" s="41"/>
      <c r="AZ654" s="81"/>
      <c r="BA654" s="13"/>
    </row>
    <row r="655" spans="1:53">
      <c r="A655" s="46" t="s">
        <v>1452</v>
      </c>
      <c r="B655" s="46" t="s">
        <v>724</v>
      </c>
      <c r="C655" s="63">
        <v>24</v>
      </c>
      <c r="D655" s="77">
        <v>7</v>
      </c>
      <c r="E655" s="62">
        <f t="shared" si="47"/>
        <v>0.70833333333333326</v>
      </c>
      <c r="AW655" s="72"/>
      <c r="AX655" s="56"/>
      <c r="AY655" s="41"/>
      <c r="AZ655" s="81"/>
      <c r="BA655" s="13"/>
    </row>
    <row r="656" spans="1:53">
      <c r="A656" s="46" t="s">
        <v>52</v>
      </c>
      <c r="B656" s="46" t="s">
        <v>769</v>
      </c>
      <c r="C656" s="63">
        <v>19</v>
      </c>
      <c r="D656" s="77">
        <v>10</v>
      </c>
      <c r="E656" s="62">
        <f t="shared" si="47"/>
        <v>0.47368421052631582</v>
      </c>
      <c r="AW656" s="72"/>
      <c r="AX656" s="56"/>
      <c r="AY656" s="41"/>
      <c r="AZ656" s="81"/>
      <c r="BA656" s="13"/>
    </row>
    <row r="657" spans="1:53">
      <c r="A657" s="46" t="s">
        <v>58</v>
      </c>
      <c r="B657" s="46" t="s">
        <v>756</v>
      </c>
      <c r="C657" s="63">
        <v>20</v>
      </c>
      <c r="D657" s="77">
        <v>10</v>
      </c>
      <c r="E657" s="62">
        <f t="shared" si="47"/>
        <v>0.5</v>
      </c>
      <c r="AW657" s="72"/>
      <c r="AX657" s="56"/>
      <c r="AY657" s="41"/>
      <c r="AZ657" s="81"/>
      <c r="BA657" s="13"/>
    </row>
    <row r="658" spans="1:53">
      <c r="A658" s="46" t="s">
        <v>58</v>
      </c>
      <c r="B658" s="46" t="s">
        <v>407</v>
      </c>
      <c r="C658" s="63">
        <v>83</v>
      </c>
      <c r="D658" s="77">
        <v>43</v>
      </c>
      <c r="E658" s="62">
        <f t="shared" si="47"/>
        <v>0.48192771084337349</v>
      </c>
      <c r="AW658" s="72"/>
      <c r="AX658" s="56"/>
      <c r="AY658" s="41"/>
      <c r="AZ658" s="81"/>
      <c r="BA658" s="13"/>
    </row>
    <row r="659" spans="1:53">
      <c r="A659" s="46" t="s">
        <v>56</v>
      </c>
      <c r="B659" s="46" t="s">
        <v>770</v>
      </c>
      <c r="C659" s="63">
        <v>19</v>
      </c>
      <c r="D659" s="77">
        <v>11</v>
      </c>
      <c r="E659" s="62">
        <f t="shared" si="47"/>
        <v>0.42105263157894735</v>
      </c>
      <c r="AW659" s="72"/>
      <c r="AX659" s="56"/>
      <c r="AY659" s="41"/>
      <c r="AZ659" s="81"/>
      <c r="BA659" s="13"/>
    </row>
    <row r="660" spans="1:53">
      <c r="A660" s="46" t="s">
        <v>58</v>
      </c>
      <c r="B660" s="46" t="s">
        <v>498</v>
      </c>
      <c r="C660" s="63">
        <v>61</v>
      </c>
      <c r="D660" s="77">
        <v>38</v>
      </c>
      <c r="E660" s="62">
        <f t="shared" si="47"/>
        <v>0.37704918032786883</v>
      </c>
      <c r="AW660" s="72"/>
      <c r="AX660" s="56"/>
      <c r="AY660" s="41"/>
      <c r="AZ660" s="81"/>
      <c r="BA660" s="13"/>
    </row>
    <row r="661" spans="1:53">
      <c r="A661" s="46" t="s">
        <v>61</v>
      </c>
      <c r="B661" s="46" t="s">
        <v>873</v>
      </c>
      <c r="C661" s="63">
        <v>9</v>
      </c>
      <c r="D661" s="77">
        <v>4</v>
      </c>
      <c r="E661" s="62">
        <f t="shared" si="47"/>
        <v>0.55555555555555558</v>
      </c>
      <c r="AW661" s="72"/>
      <c r="AX661" s="56"/>
      <c r="AY661" s="82"/>
      <c r="AZ661" s="81"/>
      <c r="BA661" s="13"/>
    </row>
    <row r="662" spans="1:53">
      <c r="A662" s="46" t="s">
        <v>1452</v>
      </c>
      <c r="B662" s="46" t="s">
        <v>488</v>
      </c>
      <c r="C662" s="63">
        <v>63</v>
      </c>
      <c r="D662" s="77">
        <v>26</v>
      </c>
      <c r="E662" s="62">
        <f t="shared" si="47"/>
        <v>0.58730158730158732</v>
      </c>
      <c r="AW662" s="72"/>
      <c r="AX662" s="56"/>
      <c r="AY662" s="41"/>
      <c r="AZ662" s="81"/>
      <c r="BA662" s="13"/>
    </row>
    <row r="663" spans="1:53">
      <c r="A663" s="46" t="s">
        <v>52</v>
      </c>
      <c r="B663" s="46" t="s">
        <v>81</v>
      </c>
      <c r="C663" s="61">
        <v>1329</v>
      </c>
      <c r="D663" s="77">
        <v>463</v>
      </c>
      <c r="E663" s="62">
        <f t="shared" si="47"/>
        <v>0.65161775771256591</v>
      </c>
      <c r="AW663" s="72"/>
      <c r="AX663" s="56"/>
      <c r="AY663" s="41"/>
      <c r="AZ663" s="81"/>
      <c r="BA663" s="13"/>
    </row>
    <row r="664" spans="1:53">
      <c r="A664" s="46" t="s">
        <v>64</v>
      </c>
      <c r="B664" s="46" t="s">
        <v>437</v>
      </c>
      <c r="C664" s="63">
        <v>73</v>
      </c>
      <c r="D664" s="77">
        <v>57</v>
      </c>
      <c r="E664" s="62">
        <f t="shared" si="47"/>
        <v>0.21917808219178081</v>
      </c>
      <c r="AW664" s="72"/>
      <c r="AX664" s="56"/>
      <c r="AY664" s="41"/>
      <c r="AZ664" s="81"/>
      <c r="BA664" s="13"/>
    </row>
    <row r="665" spans="1:53">
      <c r="A665" s="46" t="s">
        <v>56</v>
      </c>
      <c r="B665" s="46" t="s">
        <v>248</v>
      </c>
      <c r="C665" s="63">
        <v>187</v>
      </c>
      <c r="D665" s="77">
        <v>99</v>
      </c>
      <c r="E665" s="62">
        <f t="shared" si="47"/>
        <v>0.47058823529411764</v>
      </c>
      <c r="AW665" s="72"/>
      <c r="AX665" s="56"/>
      <c r="AY665" s="41"/>
      <c r="AZ665" s="81"/>
      <c r="BA665" s="13"/>
    </row>
    <row r="666" spans="1:53">
      <c r="A666" s="46" t="s">
        <v>61</v>
      </c>
      <c r="B666" s="46" t="s">
        <v>160</v>
      </c>
      <c r="C666" s="63">
        <v>358</v>
      </c>
      <c r="D666" s="77">
        <v>205</v>
      </c>
      <c r="E666" s="62">
        <f t="shared" si="47"/>
        <v>0.42737430167597767</v>
      </c>
      <c r="AW666" s="72"/>
      <c r="AX666" s="56"/>
      <c r="AY666" s="41"/>
      <c r="AZ666" s="81"/>
      <c r="BA666" s="13"/>
    </row>
    <row r="667" spans="1:53">
      <c r="A667" s="46" t="s">
        <v>1452</v>
      </c>
      <c r="B667" s="46" t="s">
        <v>445</v>
      </c>
      <c r="C667" s="63">
        <v>71</v>
      </c>
      <c r="D667" s="77">
        <v>43</v>
      </c>
      <c r="E667" s="62">
        <f t="shared" si="47"/>
        <v>0.39436619718309862</v>
      </c>
      <c r="AW667" s="72"/>
      <c r="AX667" s="56"/>
      <c r="AY667" s="41"/>
      <c r="AZ667" s="81"/>
      <c r="BA667" s="13"/>
    </row>
    <row r="668" spans="1:53">
      <c r="A668" s="46" t="s">
        <v>52</v>
      </c>
      <c r="B668" s="46" t="s">
        <v>191</v>
      </c>
      <c r="C668" s="63">
        <v>278</v>
      </c>
      <c r="D668" s="77">
        <v>139</v>
      </c>
      <c r="E668" s="62">
        <f t="shared" si="47"/>
        <v>0.5</v>
      </c>
      <c r="AW668" s="72"/>
      <c r="AX668" s="56"/>
      <c r="AY668" s="41"/>
      <c r="AZ668" s="81"/>
      <c r="BA668" s="13"/>
    </row>
    <row r="669" spans="1:53">
      <c r="A669" s="46" t="s">
        <v>64</v>
      </c>
      <c r="B669" s="46" t="s">
        <v>599</v>
      </c>
      <c r="C669" s="63">
        <v>41</v>
      </c>
      <c r="D669" s="77">
        <v>20</v>
      </c>
      <c r="E669" s="62">
        <f t="shared" si="47"/>
        <v>0.51219512195121952</v>
      </c>
      <c r="AW669" s="72"/>
      <c r="AX669" s="56"/>
      <c r="AY669" s="41"/>
      <c r="AZ669" s="81"/>
      <c r="BA669" s="13"/>
    </row>
    <row r="670" spans="1:53">
      <c r="A670" s="46" t="s">
        <v>58</v>
      </c>
      <c r="B670" s="46" t="s">
        <v>713</v>
      </c>
      <c r="C670" s="63">
        <v>25</v>
      </c>
      <c r="D670" s="77">
        <v>23</v>
      </c>
      <c r="E670" s="62">
        <f t="shared" si="47"/>
        <v>7.999999999999996E-2</v>
      </c>
      <c r="AW670" s="72"/>
      <c r="AX670" s="56"/>
      <c r="AY670" s="41"/>
      <c r="AZ670" s="81"/>
      <c r="BA670" s="13"/>
    </row>
    <row r="671" spans="1:53">
      <c r="A671" s="46" t="s">
        <v>58</v>
      </c>
      <c r="B671" s="46" t="s">
        <v>645</v>
      </c>
      <c r="C671" s="63">
        <v>34</v>
      </c>
      <c r="D671" s="77">
        <v>33</v>
      </c>
      <c r="E671" s="62">
        <f t="shared" si="47"/>
        <v>2.9411764705882359E-2</v>
      </c>
      <c r="AW671" s="72"/>
      <c r="AX671" s="56"/>
      <c r="AY671" s="41"/>
      <c r="AZ671" s="81"/>
      <c r="BA671" s="13"/>
    </row>
    <row r="672" spans="1:53">
      <c r="A672" s="46" t="s">
        <v>52</v>
      </c>
      <c r="B672" s="46" t="s">
        <v>370</v>
      </c>
      <c r="C672" s="63">
        <v>99</v>
      </c>
      <c r="D672" s="77">
        <v>55</v>
      </c>
      <c r="E672" s="62">
        <f t="shared" si="47"/>
        <v>0.44444444444444442</v>
      </c>
      <c r="AW672" s="72"/>
      <c r="AX672" s="56"/>
      <c r="AY672" s="41"/>
      <c r="AZ672" s="81"/>
      <c r="BA672" s="13"/>
    </row>
    <row r="673" spans="1:53">
      <c r="A673" s="46" t="s">
        <v>61</v>
      </c>
      <c r="B673" s="46" t="s">
        <v>851</v>
      </c>
      <c r="C673" s="63">
        <v>11</v>
      </c>
      <c r="D673" s="77">
        <v>7</v>
      </c>
      <c r="E673" s="62">
        <f t="shared" si="47"/>
        <v>0.36363636363636365</v>
      </c>
      <c r="AW673" s="72"/>
      <c r="AX673" s="56"/>
      <c r="AY673" s="41"/>
      <c r="AZ673" s="81"/>
      <c r="BA673" s="13"/>
    </row>
    <row r="674" spans="1:53">
      <c r="A674" s="46" t="s">
        <v>58</v>
      </c>
      <c r="B674" s="46" t="s">
        <v>800</v>
      </c>
      <c r="C674" s="63">
        <v>16</v>
      </c>
      <c r="D674" s="77">
        <v>11</v>
      </c>
      <c r="E674" s="62">
        <f t="shared" si="47"/>
        <v>0.3125</v>
      </c>
      <c r="AW674" s="72"/>
      <c r="AX674" s="56"/>
      <c r="AY674" s="41"/>
      <c r="AZ674" s="81"/>
      <c r="BA674" s="13"/>
    </row>
    <row r="675" spans="1:53">
      <c r="A675" s="46" t="s">
        <v>64</v>
      </c>
      <c r="B675" s="46" t="s">
        <v>757</v>
      </c>
      <c r="C675" s="63">
        <v>20</v>
      </c>
      <c r="D675" s="77">
        <v>9</v>
      </c>
      <c r="E675" s="62">
        <f t="shared" si="47"/>
        <v>0.55000000000000004</v>
      </c>
      <c r="AW675" s="72"/>
      <c r="AX675" s="56"/>
      <c r="AY675" s="41"/>
      <c r="AZ675" s="81"/>
      <c r="BA675" s="13"/>
    </row>
    <row r="676" spans="1:53">
      <c r="A676" s="46" t="s">
        <v>61</v>
      </c>
      <c r="B676" s="46" t="s">
        <v>729</v>
      </c>
      <c r="C676" s="63">
        <v>23</v>
      </c>
      <c r="D676" s="77">
        <v>4</v>
      </c>
      <c r="E676" s="62">
        <f t="shared" si="47"/>
        <v>0.82608695652173914</v>
      </c>
      <c r="AW676" s="72"/>
      <c r="AX676" s="56"/>
      <c r="AY676" s="41"/>
      <c r="AZ676" s="81"/>
      <c r="BA676" s="13"/>
    </row>
    <row r="677" spans="1:53">
      <c r="A677" s="46" t="s">
        <v>1452</v>
      </c>
      <c r="B677" s="46" t="s">
        <v>534</v>
      </c>
      <c r="C677" s="63">
        <v>53</v>
      </c>
      <c r="D677" s="77">
        <v>30</v>
      </c>
      <c r="E677" s="62">
        <f t="shared" si="47"/>
        <v>0.43396226415094341</v>
      </c>
      <c r="AW677" s="72"/>
      <c r="AX677" s="56"/>
      <c r="AY677" s="82"/>
      <c r="AZ677" s="81"/>
      <c r="BA677" s="13"/>
    </row>
    <row r="678" spans="1:53">
      <c r="A678" s="46" t="s">
        <v>56</v>
      </c>
      <c r="B678" s="46" t="s">
        <v>361</v>
      </c>
      <c r="C678" s="63">
        <v>106</v>
      </c>
      <c r="D678" s="77">
        <v>75</v>
      </c>
      <c r="E678" s="62">
        <f t="shared" si="47"/>
        <v>0.29245283018867929</v>
      </c>
      <c r="AW678" s="72"/>
      <c r="AX678" s="56"/>
      <c r="AY678" s="41"/>
      <c r="AZ678" s="81"/>
      <c r="BA678" s="13"/>
    </row>
    <row r="679" spans="1:53">
      <c r="A679" s="46" t="s">
        <v>52</v>
      </c>
      <c r="B679" s="46" t="s">
        <v>70</v>
      </c>
      <c r="C679" s="61">
        <v>2542</v>
      </c>
      <c r="D679" s="77">
        <v>933</v>
      </c>
      <c r="E679" s="62">
        <f t="shared" si="47"/>
        <v>0.63296616837136122</v>
      </c>
      <c r="AW679" s="72"/>
      <c r="AX679" s="56"/>
      <c r="AY679" s="41"/>
      <c r="AZ679" s="81"/>
      <c r="BA679" s="13"/>
    </row>
    <row r="680" spans="1:53">
      <c r="A680" s="46" t="s">
        <v>58</v>
      </c>
      <c r="B680" s="46" t="s">
        <v>341</v>
      </c>
      <c r="C680" s="63">
        <v>117</v>
      </c>
      <c r="D680" s="77">
        <v>59</v>
      </c>
      <c r="E680" s="62">
        <f t="shared" si="47"/>
        <v>0.49572649572649574</v>
      </c>
      <c r="AW680" s="72"/>
      <c r="AX680" s="56"/>
      <c r="AY680" s="41"/>
      <c r="AZ680" s="81"/>
      <c r="BA680" s="13"/>
    </row>
    <row r="681" spans="1:53">
      <c r="A681" s="46" t="s">
        <v>64</v>
      </c>
      <c r="B681" s="46" t="s">
        <v>553</v>
      </c>
      <c r="C681" s="63">
        <v>49</v>
      </c>
      <c r="D681" s="77">
        <v>33</v>
      </c>
      <c r="E681" s="62">
        <f t="shared" si="47"/>
        <v>0.32653061224489799</v>
      </c>
      <c r="AW681" s="72"/>
      <c r="AX681" s="56"/>
      <c r="AY681" s="41"/>
      <c r="AZ681" s="81"/>
      <c r="BA681" s="13"/>
    </row>
    <row r="682" spans="1:53">
      <c r="A682" s="46" t="s">
        <v>1452</v>
      </c>
      <c r="B682" s="46" t="s">
        <v>514</v>
      </c>
      <c r="C682" s="63">
        <v>57</v>
      </c>
      <c r="D682" s="77">
        <v>31</v>
      </c>
      <c r="E682" s="62">
        <f t="shared" si="47"/>
        <v>0.45614035087719296</v>
      </c>
      <c r="AW682" s="72"/>
      <c r="AX682" s="56"/>
      <c r="AY682" s="41"/>
      <c r="AZ682" s="81"/>
      <c r="BA682" s="13"/>
    </row>
    <row r="683" spans="1:53">
      <c r="A683" s="46" t="s">
        <v>64</v>
      </c>
      <c r="B683" s="46" t="s">
        <v>438</v>
      </c>
      <c r="C683" s="63">
        <v>73</v>
      </c>
      <c r="D683" s="77">
        <v>48</v>
      </c>
      <c r="E683" s="62">
        <f t="shared" si="47"/>
        <v>0.34246575342465757</v>
      </c>
      <c r="AW683" s="72"/>
      <c r="AX683" s="56"/>
      <c r="AY683" s="41"/>
      <c r="AZ683" s="81"/>
      <c r="BA683" s="13"/>
    </row>
    <row r="684" spans="1:53">
      <c r="A684" s="46" t="s">
        <v>72</v>
      </c>
      <c r="B684" s="46" t="s">
        <v>410</v>
      </c>
      <c r="C684" s="63">
        <v>82</v>
      </c>
      <c r="D684" s="77">
        <v>69</v>
      </c>
      <c r="E684" s="62">
        <f t="shared" si="47"/>
        <v>0.15853658536585369</v>
      </c>
      <c r="AW684" s="72"/>
      <c r="AX684" s="56"/>
      <c r="AY684" s="41"/>
      <c r="AZ684" s="81"/>
      <c r="BA684" s="13"/>
    </row>
    <row r="685" spans="1:53">
      <c r="A685" s="46" t="s">
        <v>58</v>
      </c>
      <c r="B685" s="46" t="s">
        <v>771</v>
      </c>
      <c r="C685" s="63">
        <v>19</v>
      </c>
      <c r="D685" s="77">
        <v>15</v>
      </c>
      <c r="E685" s="62">
        <f t="shared" si="47"/>
        <v>0.21052631578947367</v>
      </c>
      <c r="AW685" s="72"/>
      <c r="AX685" s="56"/>
      <c r="AY685" s="41"/>
      <c r="AZ685" s="81"/>
      <c r="BA685" s="13"/>
    </row>
    <row r="686" spans="1:53">
      <c r="A686" s="46" t="s">
        <v>58</v>
      </c>
      <c r="B686" s="46" t="s">
        <v>388</v>
      </c>
      <c r="C686" s="63">
        <v>90</v>
      </c>
      <c r="D686" s="77">
        <v>50</v>
      </c>
      <c r="E686" s="62">
        <f t="shared" si="47"/>
        <v>0.44444444444444442</v>
      </c>
      <c r="AW686" s="72"/>
      <c r="AX686" s="56"/>
      <c r="AY686" s="41"/>
      <c r="AZ686" s="81"/>
      <c r="BA686" s="13"/>
    </row>
    <row r="687" spans="1:53">
      <c r="A687" s="46" t="s">
        <v>64</v>
      </c>
      <c r="B687" s="46" t="s">
        <v>544</v>
      </c>
      <c r="C687" s="63">
        <v>51</v>
      </c>
      <c r="D687" s="77">
        <v>44</v>
      </c>
      <c r="E687" s="62">
        <f t="shared" si="47"/>
        <v>0.13725490196078427</v>
      </c>
      <c r="AW687" s="72"/>
      <c r="AX687" s="56"/>
      <c r="AY687" s="41"/>
      <c r="AZ687" s="81"/>
      <c r="BA687" s="13"/>
    </row>
    <row r="688" spans="1:53">
      <c r="A688" s="46" t="s">
        <v>64</v>
      </c>
      <c r="B688" s="46" t="s">
        <v>772</v>
      </c>
      <c r="C688" s="63">
        <v>19</v>
      </c>
      <c r="D688" s="77">
        <v>7</v>
      </c>
      <c r="E688" s="62">
        <f t="shared" si="47"/>
        <v>0.63157894736842102</v>
      </c>
      <c r="AW688" s="72"/>
      <c r="AX688" s="56"/>
      <c r="AY688" s="41"/>
      <c r="AZ688" s="81"/>
      <c r="BA688" s="13"/>
    </row>
    <row r="689" spans="1:53">
      <c r="A689" s="46" t="s">
        <v>72</v>
      </c>
      <c r="B689" s="46" t="s">
        <v>148</v>
      </c>
      <c r="C689" s="63">
        <v>397</v>
      </c>
      <c r="D689" s="77">
        <v>204</v>
      </c>
      <c r="E689" s="62">
        <f t="shared" si="47"/>
        <v>0.48614609571788414</v>
      </c>
      <c r="AW689" s="72"/>
      <c r="AX689" s="56"/>
      <c r="AY689" s="41"/>
      <c r="AZ689" s="81"/>
      <c r="BA689" s="13"/>
    </row>
    <row r="690" spans="1:53">
      <c r="A690" s="46" t="s">
        <v>56</v>
      </c>
      <c r="B690" s="46" t="s">
        <v>773</v>
      </c>
      <c r="C690" s="63">
        <v>19</v>
      </c>
      <c r="D690" s="77">
        <v>16</v>
      </c>
      <c r="E690" s="62">
        <f t="shared" si="47"/>
        <v>0.15789473684210531</v>
      </c>
      <c r="AW690" s="72"/>
      <c r="AX690" s="56"/>
      <c r="AY690" s="41"/>
      <c r="AZ690" s="81"/>
      <c r="BA690" s="13"/>
    </row>
    <row r="691" spans="1:53">
      <c r="A691" s="46" t="s">
        <v>56</v>
      </c>
      <c r="B691" s="46" t="s">
        <v>302</v>
      </c>
      <c r="C691" s="63">
        <v>138</v>
      </c>
      <c r="D691" s="77">
        <v>60</v>
      </c>
      <c r="E691" s="62">
        <f t="shared" si="47"/>
        <v>0.56521739130434789</v>
      </c>
      <c r="AW691" s="72"/>
      <c r="AX691" s="56"/>
      <c r="AY691" s="41"/>
      <c r="AZ691" s="81"/>
      <c r="BA691" s="13"/>
    </row>
    <row r="692" spans="1:53">
      <c r="A692" s="46" t="s">
        <v>72</v>
      </c>
      <c r="B692" s="46" t="s">
        <v>462</v>
      </c>
      <c r="C692" s="63">
        <v>68</v>
      </c>
      <c r="D692" s="77">
        <v>33</v>
      </c>
      <c r="E692" s="62">
        <f t="shared" si="47"/>
        <v>0.51470588235294112</v>
      </c>
      <c r="AW692" s="72"/>
      <c r="AX692" s="56"/>
      <c r="AY692" s="41"/>
      <c r="AZ692" s="81"/>
      <c r="BA692" s="13"/>
    </row>
    <row r="693" spans="1:53">
      <c r="A693" s="46" t="s">
        <v>58</v>
      </c>
      <c r="B693" s="46" t="s">
        <v>785</v>
      </c>
      <c r="C693" s="63">
        <v>18</v>
      </c>
      <c r="D693" s="77">
        <v>10</v>
      </c>
      <c r="E693" s="62">
        <f t="shared" si="47"/>
        <v>0.44444444444444442</v>
      </c>
      <c r="AW693" s="72"/>
      <c r="AX693" s="56"/>
      <c r="AY693" s="41"/>
      <c r="AZ693" s="81"/>
      <c r="BA693" s="13"/>
    </row>
    <row r="694" spans="1:53">
      <c r="A694" s="46" t="s">
        <v>52</v>
      </c>
      <c r="B694" s="46" t="s">
        <v>750</v>
      </c>
      <c r="C694" s="63">
        <v>21</v>
      </c>
      <c r="D694" s="77">
        <v>16</v>
      </c>
      <c r="E694" s="62">
        <f t="shared" si="47"/>
        <v>0.23809523809523814</v>
      </c>
      <c r="AW694" s="72"/>
      <c r="AX694" s="56"/>
      <c r="AY694" s="41"/>
      <c r="AZ694" s="81"/>
      <c r="BA694" s="13"/>
    </row>
    <row r="695" spans="1:53">
      <c r="A695" s="46" t="s">
        <v>58</v>
      </c>
      <c r="B695" s="46" t="s">
        <v>568</v>
      </c>
      <c r="C695" s="63">
        <v>46</v>
      </c>
      <c r="D695" s="77">
        <v>36</v>
      </c>
      <c r="E695" s="62">
        <f t="shared" si="47"/>
        <v>0.21739130434782605</v>
      </c>
      <c r="AW695" s="72"/>
      <c r="AX695" s="56"/>
      <c r="AY695" s="41"/>
      <c r="AZ695" s="81"/>
      <c r="BA695" s="13"/>
    </row>
    <row r="696" spans="1:53">
      <c r="A696" s="46" t="s">
        <v>58</v>
      </c>
      <c r="B696" s="46" t="s">
        <v>893</v>
      </c>
      <c r="C696" s="63">
        <v>6</v>
      </c>
      <c r="D696" s="77">
        <v>3</v>
      </c>
      <c r="E696" s="62">
        <f t="shared" si="47"/>
        <v>0.5</v>
      </c>
      <c r="AW696" s="72"/>
      <c r="AX696" s="56"/>
      <c r="AY696" s="41"/>
      <c r="AZ696" s="81"/>
      <c r="BA696" s="13"/>
    </row>
    <row r="697" spans="1:53">
      <c r="A697" s="46" t="s">
        <v>72</v>
      </c>
      <c r="B697" s="46" t="s">
        <v>600</v>
      </c>
      <c r="C697" s="63">
        <v>41</v>
      </c>
      <c r="D697" s="77">
        <v>25</v>
      </c>
      <c r="E697" s="62">
        <f t="shared" si="47"/>
        <v>0.3902439024390244</v>
      </c>
      <c r="AW697" s="72"/>
      <c r="AX697" s="56"/>
      <c r="AY697" s="41"/>
      <c r="AZ697" s="81"/>
      <c r="BA697" s="13"/>
    </row>
    <row r="698" spans="1:53">
      <c r="A698" s="46" t="s">
        <v>58</v>
      </c>
      <c r="B698" s="46" t="s">
        <v>453</v>
      </c>
      <c r="C698" s="63">
        <v>70</v>
      </c>
      <c r="D698" s="77">
        <v>38</v>
      </c>
      <c r="E698" s="62">
        <f t="shared" si="47"/>
        <v>0.45714285714285718</v>
      </c>
      <c r="AW698" s="72"/>
      <c r="AX698" s="56"/>
      <c r="AY698" s="41"/>
      <c r="AZ698" s="81"/>
      <c r="BA698" s="13"/>
    </row>
    <row r="699" spans="1:53">
      <c r="A699" s="46" t="s">
        <v>64</v>
      </c>
      <c r="B699" s="46" t="s">
        <v>203</v>
      </c>
      <c r="C699" s="63">
        <v>259</v>
      </c>
      <c r="D699" s="77">
        <v>100</v>
      </c>
      <c r="E699" s="62">
        <f t="shared" si="47"/>
        <v>0.61389961389961389</v>
      </c>
      <c r="AW699" s="72"/>
      <c r="AX699" s="56"/>
      <c r="AY699" s="41"/>
      <c r="AZ699" s="81"/>
      <c r="BA699" s="13"/>
    </row>
    <row r="700" spans="1:53">
      <c r="A700" s="46" t="s">
        <v>52</v>
      </c>
      <c r="B700" s="46" t="s">
        <v>252</v>
      </c>
      <c r="C700" s="63">
        <v>186</v>
      </c>
      <c r="D700" s="77">
        <v>95</v>
      </c>
      <c r="E700" s="62">
        <f t="shared" si="47"/>
        <v>0.489247311827957</v>
      </c>
      <c r="AW700" s="72"/>
      <c r="AX700" s="56"/>
      <c r="AY700" s="41"/>
      <c r="AZ700" s="81"/>
      <c r="BA700" s="13"/>
    </row>
    <row r="701" spans="1:53">
      <c r="A701" s="46" t="s">
        <v>52</v>
      </c>
      <c r="B701" s="46" t="s">
        <v>714</v>
      </c>
      <c r="C701" s="63">
        <v>25</v>
      </c>
      <c r="D701" s="77">
        <v>10</v>
      </c>
      <c r="E701" s="62">
        <f t="shared" si="47"/>
        <v>0.6</v>
      </c>
      <c r="AW701" s="72"/>
      <c r="AX701" s="56"/>
      <c r="AY701" s="41"/>
      <c r="AZ701" s="81"/>
      <c r="BA701" s="13"/>
    </row>
    <row r="702" spans="1:53">
      <c r="A702" s="46" t="s">
        <v>72</v>
      </c>
      <c r="B702" s="46" t="s">
        <v>265</v>
      </c>
      <c r="C702" s="63">
        <v>171</v>
      </c>
      <c r="D702" s="77">
        <v>80</v>
      </c>
      <c r="E702" s="62">
        <f t="shared" si="47"/>
        <v>0.53216374269005851</v>
      </c>
      <c r="AW702" s="72"/>
      <c r="AX702" s="56"/>
      <c r="AY702" s="41"/>
      <c r="AZ702" s="81"/>
      <c r="BA702" s="13"/>
    </row>
    <row r="703" spans="1:53">
      <c r="A703" s="46" t="s">
        <v>58</v>
      </c>
      <c r="B703" s="46" t="s">
        <v>594</v>
      </c>
      <c r="C703" s="63">
        <v>42</v>
      </c>
      <c r="D703" s="77">
        <v>41</v>
      </c>
      <c r="E703" s="62">
        <f t="shared" si="47"/>
        <v>2.3809523809523836E-2</v>
      </c>
      <c r="AW703" s="72"/>
      <c r="AX703" s="56"/>
      <c r="AY703" s="41"/>
      <c r="AZ703" s="81"/>
      <c r="BA703" s="13"/>
    </row>
    <row r="704" spans="1:53">
      <c r="A704" s="46" t="s">
        <v>58</v>
      </c>
      <c r="B704" s="46" t="s">
        <v>740</v>
      </c>
      <c r="C704" s="63">
        <v>22</v>
      </c>
      <c r="D704" s="77">
        <v>6</v>
      </c>
      <c r="E704" s="62">
        <f t="shared" si="47"/>
        <v>0.72727272727272729</v>
      </c>
      <c r="AW704" s="72"/>
      <c r="AX704" s="56"/>
      <c r="AY704" s="41"/>
      <c r="AZ704" s="81"/>
      <c r="BA704" s="13"/>
    </row>
    <row r="705" spans="1:53">
      <c r="A705" s="46" t="s">
        <v>1452</v>
      </c>
      <c r="B705" s="46" t="s">
        <v>613</v>
      </c>
      <c r="C705" s="63">
        <v>39</v>
      </c>
      <c r="D705" s="77">
        <v>27</v>
      </c>
      <c r="E705" s="62">
        <f t="shared" si="47"/>
        <v>0.30769230769230771</v>
      </c>
      <c r="AW705" s="72"/>
      <c r="AX705" s="56"/>
      <c r="AY705" s="41"/>
      <c r="AZ705" s="81"/>
      <c r="BA705" s="13"/>
    </row>
    <row r="706" spans="1:53">
      <c r="A706" s="46" t="s">
        <v>1452</v>
      </c>
      <c r="B706" s="46" t="s">
        <v>421</v>
      </c>
      <c r="C706" s="63">
        <v>78</v>
      </c>
      <c r="D706" s="77">
        <v>37</v>
      </c>
      <c r="E706" s="62">
        <f t="shared" si="47"/>
        <v>0.52564102564102566</v>
      </c>
      <c r="AW706" s="72"/>
      <c r="AX706" s="56"/>
      <c r="AY706" s="41"/>
      <c r="AZ706" s="81"/>
      <c r="BA706" s="13"/>
    </row>
    <row r="707" spans="1:53">
      <c r="A707" s="46" t="s">
        <v>52</v>
      </c>
      <c r="B707" s="46" t="s">
        <v>101</v>
      </c>
      <c r="C707" s="63">
        <v>873</v>
      </c>
      <c r="D707" s="77">
        <v>615</v>
      </c>
      <c r="E707" s="62">
        <f t="shared" si="47"/>
        <v>0.29553264604810991</v>
      </c>
      <c r="AW707" s="72"/>
      <c r="AX707" s="56"/>
      <c r="AY707" s="41"/>
      <c r="AZ707" s="81"/>
      <c r="BA707" s="13"/>
    </row>
    <row r="708" spans="1:53">
      <c r="A708" s="46" t="s">
        <v>61</v>
      </c>
      <c r="B708" s="46" t="s">
        <v>886</v>
      </c>
      <c r="C708" s="63">
        <v>7</v>
      </c>
      <c r="D708" s="77">
        <v>9</v>
      </c>
      <c r="E708" s="62">
        <f t="shared" si="47"/>
        <v>-0.28571428571428581</v>
      </c>
      <c r="AW708" s="72"/>
      <c r="AX708" s="56"/>
      <c r="AY708" s="41"/>
      <c r="AZ708" s="81"/>
      <c r="BA708" s="13"/>
    </row>
    <row r="709" spans="1:53">
      <c r="A709" s="46" t="s">
        <v>52</v>
      </c>
      <c r="B709" s="46" t="s">
        <v>908</v>
      </c>
      <c r="C709" s="63">
        <v>3</v>
      </c>
      <c r="D709" s="77">
        <v>1</v>
      </c>
      <c r="E709" s="62">
        <f t="shared" si="47"/>
        <v>0.66666666666666674</v>
      </c>
      <c r="AW709" s="72"/>
      <c r="AX709" s="56"/>
      <c r="AY709" s="41"/>
      <c r="AZ709" s="81"/>
      <c r="BA709" s="13"/>
    </row>
    <row r="710" spans="1:53">
      <c r="A710" s="46" t="s">
        <v>52</v>
      </c>
      <c r="B710" s="46" t="s">
        <v>730</v>
      </c>
      <c r="C710" s="63">
        <v>23</v>
      </c>
      <c r="D710" s="77">
        <v>21</v>
      </c>
      <c r="E710" s="62">
        <f t="shared" ref="E710:E773" si="48">1-(D710/C710)</f>
        <v>8.6956521739130488E-2</v>
      </c>
      <c r="AW710" s="72"/>
      <c r="AX710" s="56"/>
      <c r="AY710" s="41"/>
      <c r="AZ710" s="81"/>
      <c r="BA710" s="13"/>
    </row>
    <row r="711" spans="1:53">
      <c r="A711" s="46" t="s">
        <v>58</v>
      </c>
      <c r="B711" s="46" t="s">
        <v>145</v>
      </c>
      <c r="C711" s="63">
        <v>413</v>
      </c>
      <c r="D711" s="77">
        <v>244</v>
      </c>
      <c r="E711" s="62">
        <f t="shared" si="48"/>
        <v>0.40920096852300247</v>
      </c>
      <c r="AW711" s="72"/>
      <c r="AX711" s="56"/>
      <c r="AY711" s="41"/>
      <c r="AZ711" s="81"/>
      <c r="BA711" s="13"/>
    </row>
    <row r="712" spans="1:53">
      <c r="A712" s="46" t="s">
        <v>72</v>
      </c>
      <c r="B712" s="46" t="s">
        <v>399</v>
      </c>
      <c r="C712" s="63">
        <v>86</v>
      </c>
      <c r="D712" s="77">
        <v>48</v>
      </c>
      <c r="E712" s="62">
        <f t="shared" si="48"/>
        <v>0.44186046511627908</v>
      </c>
      <c r="AW712" s="72"/>
      <c r="AX712" s="56"/>
      <c r="AY712" s="41"/>
      <c r="AZ712" s="81"/>
      <c r="BA712" s="13"/>
    </row>
    <row r="713" spans="1:53">
      <c r="A713" s="46" t="s">
        <v>52</v>
      </c>
      <c r="B713" s="46" t="s">
        <v>741</v>
      </c>
      <c r="C713" s="63">
        <v>22</v>
      </c>
      <c r="D713" s="77">
        <v>12</v>
      </c>
      <c r="E713" s="62">
        <f t="shared" si="48"/>
        <v>0.45454545454545459</v>
      </c>
      <c r="AW713" s="72"/>
      <c r="AX713" s="56"/>
      <c r="AY713" s="41"/>
      <c r="AZ713" s="81"/>
      <c r="BA713" s="13"/>
    </row>
    <row r="714" spans="1:53">
      <c r="A714" s="46" t="s">
        <v>64</v>
      </c>
      <c r="B714" s="46" t="s">
        <v>774</v>
      </c>
      <c r="C714" s="63">
        <v>19</v>
      </c>
      <c r="D714" s="77">
        <v>13</v>
      </c>
      <c r="E714" s="62">
        <f t="shared" si="48"/>
        <v>0.31578947368421051</v>
      </c>
      <c r="AW714" s="72"/>
      <c r="AX714" s="56"/>
      <c r="AY714" s="41"/>
      <c r="AZ714" s="81"/>
      <c r="BA714" s="13"/>
    </row>
    <row r="715" spans="1:53">
      <c r="A715" s="46" t="s">
        <v>64</v>
      </c>
      <c r="B715" s="46" t="s">
        <v>315</v>
      </c>
      <c r="C715" s="63">
        <v>133</v>
      </c>
      <c r="D715" s="77">
        <v>87</v>
      </c>
      <c r="E715" s="62">
        <f t="shared" si="48"/>
        <v>0.34586466165413532</v>
      </c>
      <c r="AW715" s="72"/>
      <c r="AX715" s="56"/>
      <c r="AY715" s="41"/>
      <c r="AZ715" s="81"/>
      <c r="BA715" s="13"/>
    </row>
    <row r="716" spans="1:53">
      <c r="A716" s="46" t="s">
        <v>64</v>
      </c>
      <c r="B716" s="46" t="s">
        <v>595</v>
      </c>
      <c r="C716" s="63">
        <v>42</v>
      </c>
      <c r="D716" s="77">
        <v>23</v>
      </c>
      <c r="E716" s="62">
        <f t="shared" si="48"/>
        <v>0.45238095238095233</v>
      </c>
      <c r="AW716" s="72"/>
      <c r="AX716" s="56"/>
      <c r="AY716" s="41"/>
      <c r="AZ716" s="81"/>
      <c r="BA716" s="13"/>
    </row>
    <row r="717" spans="1:53">
      <c r="A717" s="46" t="s">
        <v>61</v>
      </c>
      <c r="B717" s="46" t="s">
        <v>175</v>
      </c>
      <c r="C717" s="63">
        <v>307</v>
      </c>
      <c r="D717" s="77">
        <v>102</v>
      </c>
      <c r="E717" s="62">
        <f t="shared" si="48"/>
        <v>0.66775244299674275</v>
      </c>
      <c r="AW717" s="72"/>
      <c r="AX717" s="56"/>
      <c r="AY717" s="41"/>
      <c r="AZ717" s="81"/>
      <c r="BA717" s="13"/>
    </row>
    <row r="718" spans="1:53">
      <c r="A718" s="46" t="s">
        <v>72</v>
      </c>
      <c r="B718" s="46" t="s">
        <v>621</v>
      </c>
      <c r="C718" s="63">
        <v>36</v>
      </c>
      <c r="D718" s="77">
        <v>23</v>
      </c>
      <c r="E718" s="62">
        <f t="shared" si="48"/>
        <v>0.36111111111111116</v>
      </c>
      <c r="AW718" s="72"/>
      <c r="AX718" s="56"/>
      <c r="AY718" s="41"/>
      <c r="AZ718" s="81"/>
      <c r="BA718" s="13"/>
    </row>
    <row r="719" spans="1:53">
      <c r="A719" s="46" t="s">
        <v>56</v>
      </c>
      <c r="B719" s="46" t="s">
        <v>646</v>
      </c>
      <c r="C719" s="63">
        <v>34</v>
      </c>
      <c r="D719" s="77">
        <v>19</v>
      </c>
      <c r="E719" s="62">
        <f t="shared" si="48"/>
        <v>0.44117647058823528</v>
      </c>
      <c r="AW719" s="72"/>
      <c r="AX719" s="56"/>
      <c r="AY719" s="41"/>
      <c r="AZ719" s="81"/>
      <c r="BA719" s="13"/>
    </row>
    <row r="720" spans="1:53">
      <c r="A720" s="46" t="s">
        <v>58</v>
      </c>
      <c r="B720" s="46" t="s">
        <v>475</v>
      </c>
      <c r="C720" s="63">
        <v>65</v>
      </c>
      <c r="D720" s="77">
        <v>32</v>
      </c>
      <c r="E720" s="62">
        <f t="shared" si="48"/>
        <v>0.50769230769230766</v>
      </c>
      <c r="AW720" s="72"/>
      <c r="AX720" s="56"/>
      <c r="AY720" s="41"/>
      <c r="AZ720" s="81"/>
      <c r="BA720" s="13"/>
    </row>
    <row r="721" spans="1:53">
      <c r="A721" s="46" t="s">
        <v>58</v>
      </c>
      <c r="B721" s="46" t="s">
        <v>371</v>
      </c>
      <c r="C721" s="63">
        <v>98</v>
      </c>
      <c r="D721" s="77">
        <v>54</v>
      </c>
      <c r="E721" s="62">
        <f t="shared" si="48"/>
        <v>0.44897959183673475</v>
      </c>
      <c r="AW721" s="72"/>
      <c r="AX721" s="56"/>
      <c r="AY721" s="41"/>
      <c r="AZ721" s="81"/>
      <c r="BA721" s="13"/>
    </row>
    <row r="722" spans="1:53">
      <c r="A722" s="46" t="s">
        <v>64</v>
      </c>
      <c r="B722" s="46" t="s">
        <v>874</v>
      </c>
      <c r="C722" s="63">
        <v>9</v>
      </c>
      <c r="D722" s="77">
        <v>2</v>
      </c>
      <c r="E722" s="62">
        <f t="shared" si="48"/>
        <v>0.77777777777777779</v>
      </c>
      <c r="AW722" s="72"/>
      <c r="AX722" s="56"/>
      <c r="AY722" s="41"/>
      <c r="AZ722" s="81"/>
      <c r="BA722" s="13"/>
    </row>
    <row r="723" spans="1:53">
      <c r="A723" s="46" t="s">
        <v>64</v>
      </c>
      <c r="B723" s="46" t="s">
        <v>835</v>
      </c>
      <c r="C723" s="63">
        <v>12</v>
      </c>
      <c r="D723" s="77">
        <v>6</v>
      </c>
      <c r="E723" s="62">
        <f t="shared" si="48"/>
        <v>0.5</v>
      </c>
      <c r="AW723" s="72"/>
      <c r="AX723" s="56"/>
      <c r="AY723" s="41"/>
      <c r="AZ723" s="81"/>
      <c r="BA723" s="13"/>
    </row>
    <row r="724" spans="1:53">
      <c r="A724" s="46" t="s">
        <v>79</v>
      </c>
      <c r="B724" s="46" t="s">
        <v>559</v>
      </c>
      <c r="C724" s="63">
        <v>48</v>
      </c>
      <c r="D724" s="77">
        <v>23</v>
      </c>
      <c r="E724" s="62">
        <f t="shared" si="48"/>
        <v>0.52083333333333326</v>
      </c>
      <c r="AW724" s="72"/>
      <c r="AX724" s="56"/>
      <c r="AY724" s="41"/>
      <c r="AZ724" s="81"/>
      <c r="BA724" s="13"/>
    </row>
    <row r="725" spans="1:53">
      <c r="A725" s="46" t="s">
        <v>52</v>
      </c>
      <c r="B725" s="46" t="s">
        <v>319</v>
      </c>
      <c r="C725" s="63">
        <v>129</v>
      </c>
      <c r="D725" s="77">
        <v>68</v>
      </c>
      <c r="E725" s="62">
        <f t="shared" si="48"/>
        <v>0.47286821705426352</v>
      </c>
      <c r="AW725" s="72"/>
      <c r="AX725" s="56"/>
      <c r="AY725" s="41"/>
      <c r="AZ725" s="81"/>
      <c r="BA725" s="13"/>
    </row>
    <row r="726" spans="1:53">
      <c r="A726" s="46" t="s">
        <v>64</v>
      </c>
      <c r="B726" s="46" t="s">
        <v>430</v>
      </c>
      <c r="C726" s="63">
        <v>76</v>
      </c>
      <c r="D726" s="77">
        <v>34</v>
      </c>
      <c r="E726" s="62">
        <f t="shared" si="48"/>
        <v>0.55263157894736836</v>
      </c>
      <c r="AW726" s="72"/>
      <c r="AX726" s="56"/>
      <c r="AY726" s="41"/>
      <c r="AZ726" s="81"/>
      <c r="BA726" s="13"/>
    </row>
    <row r="727" spans="1:53">
      <c r="A727" s="46" t="s">
        <v>1452</v>
      </c>
      <c r="B727" s="46" t="s">
        <v>786</v>
      </c>
      <c r="C727" s="63">
        <v>18</v>
      </c>
      <c r="D727" s="77">
        <v>20</v>
      </c>
      <c r="E727" s="62">
        <f t="shared" si="48"/>
        <v>-0.11111111111111116</v>
      </c>
      <c r="AW727" s="72"/>
      <c r="AX727" s="56"/>
      <c r="AY727" s="41"/>
      <c r="AZ727" s="81"/>
      <c r="BA727" s="13"/>
    </row>
    <row r="728" spans="1:53">
      <c r="A728" s="46" t="s">
        <v>72</v>
      </c>
      <c r="B728" s="46" t="s">
        <v>149</v>
      </c>
      <c r="C728" s="63">
        <v>396</v>
      </c>
      <c r="D728" s="77">
        <v>246</v>
      </c>
      <c r="E728" s="62">
        <f t="shared" si="48"/>
        <v>0.37878787878787878</v>
      </c>
      <c r="AW728" s="72"/>
      <c r="AX728" s="56"/>
      <c r="AY728" s="41"/>
      <c r="AZ728" s="81"/>
      <c r="BA728" s="13"/>
    </row>
    <row r="729" spans="1:53">
      <c r="A729" s="46" t="s">
        <v>56</v>
      </c>
      <c r="B729" s="46" t="s">
        <v>116</v>
      </c>
      <c r="C729" s="63">
        <v>644</v>
      </c>
      <c r="D729" s="77">
        <v>397</v>
      </c>
      <c r="E729" s="62">
        <f t="shared" si="48"/>
        <v>0.38354037267080743</v>
      </c>
      <c r="AW729" s="72"/>
      <c r="AX729" s="56"/>
      <c r="AY729" s="41"/>
      <c r="AZ729" s="81"/>
      <c r="BA729" s="13"/>
    </row>
    <row r="730" spans="1:53">
      <c r="A730" s="46" t="s">
        <v>72</v>
      </c>
      <c r="B730" s="46" t="s">
        <v>272</v>
      </c>
      <c r="C730" s="63">
        <v>165</v>
      </c>
      <c r="D730" s="77">
        <v>84</v>
      </c>
      <c r="E730" s="62">
        <f t="shared" si="48"/>
        <v>0.49090909090909096</v>
      </c>
      <c r="AW730" s="72"/>
      <c r="AX730" s="56"/>
      <c r="AY730" s="41"/>
      <c r="AZ730" s="81"/>
      <c r="BA730" s="13"/>
    </row>
    <row r="731" spans="1:53">
      <c r="A731" s="46" t="s">
        <v>61</v>
      </c>
      <c r="B731" s="46" t="s">
        <v>818</v>
      </c>
      <c r="C731" s="63">
        <v>14</v>
      </c>
      <c r="D731" s="77">
        <v>7</v>
      </c>
      <c r="E731" s="62">
        <f t="shared" si="48"/>
        <v>0.5</v>
      </c>
      <c r="AW731" s="72"/>
      <c r="AX731" s="56"/>
      <c r="AY731" s="41"/>
      <c r="AZ731" s="81"/>
      <c r="BA731" s="13"/>
    </row>
    <row r="732" spans="1:53">
      <c r="A732" s="46" t="s">
        <v>72</v>
      </c>
      <c r="B732" s="46" t="s">
        <v>775</v>
      </c>
      <c r="C732" s="63">
        <v>19</v>
      </c>
      <c r="D732" s="77">
        <v>20</v>
      </c>
      <c r="E732" s="62">
        <f t="shared" si="48"/>
        <v>-5.2631578947368363E-2</v>
      </c>
      <c r="AW732" s="72"/>
      <c r="AX732" s="56"/>
      <c r="AY732" s="41"/>
      <c r="AZ732" s="81"/>
      <c r="BA732" s="13"/>
    </row>
    <row r="733" spans="1:53">
      <c r="A733" s="46" t="s">
        <v>61</v>
      </c>
      <c r="B733" s="46" t="s">
        <v>575</v>
      </c>
      <c r="C733" s="63">
        <v>45</v>
      </c>
      <c r="D733" s="77">
        <v>24</v>
      </c>
      <c r="E733" s="62">
        <f t="shared" si="48"/>
        <v>0.46666666666666667</v>
      </c>
      <c r="AW733" s="72"/>
      <c r="AX733" s="56"/>
      <c r="AY733" s="41"/>
      <c r="AZ733" s="81"/>
      <c r="BA733" s="13"/>
    </row>
    <row r="734" spans="1:53">
      <c r="A734" s="46" t="s">
        <v>61</v>
      </c>
      <c r="B734" s="46" t="s">
        <v>776</v>
      </c>
      <c r="C734" s="63">
        <v>19</v>
      </c>
      <c r="D734" s="77">
        <v>11</v>
      </c>
      <c r="E734" s="62">
        <f t="shared" si="48"/>
        <v>0.42105263157894735</v>
      </c>
      <c r="AW734" s="72"/>
      <c r="AX734" s="56"/>
      <c r="AY734" s="41"/>
      <c r="AZ734" s="81"/>
      <c r="BA734" s="13"/>
    </row>
    <row r="735" spans="1:53">
      <c r="A735" s="46" t="s">
        <v>52</v>
      </c>
      <c r="B735" s="46" t="s">
        <v>98</v>
      </c>
      <c r="C735" s="63">
        <v>904</v>
      </c>
      <c r="D735" s="77">
        <v>494</v>
      </c>
      <c r="E735" s="62">
        <f t="shared" si="48"/>
        <v>0.45353982300884954</v>
      </c>
      <c r="AW735" s="72"/>
      <c r="AX735" s="56"/>
      <c r="AY735" s="41"/>
      <c r="AZ735" s="81"/>
      <c r="BA735" s="13"/>
    </row>
    <row r="736" spans="1:53">
      <c r="A736" s="46" t="s">
        <v>58</v>
      </c>
      <c r="B736" s="46" t="s">
        <v>535</v>
      </c>
      <c r="C736" s="63">
        <v>53</v>
      </c>
      <c r="D736" s="77">
        <v>26</v>
      </c>
      <c r="E736" s="62">
        <f t="shared" si="48"/>
        <v>0.50943396226415094</v>
      </c>
      <c r="AW736" s="72"/>
      <c r="AX736" s="56"/>
      <c r="AY736" s="41"/>
      <c r="AZ736" s="81"/>
      <c r="BA736" s="13"/>
    </row>
    <row r="737" spans="1:53">
      <c r="A737" s="46" t="s">
        <v>64</v>
      </c>
      <c r="B737" s="46" t="s">
        <v>630</v>
      </c>
      <c r="C737" s="63">
        <v>35</v>
      </c>
      <c r="D737" s="77">
        <v>17</v>
      </c>
      <c r="E737" s="62">
        <f t="shared" si="48"/>
        <v>0.51428571428571423</v>
      </c>
      <c r="AW737" s="72"/>
      <c r="AX737" s="56"/>
      <c r="AY737" s="41"/>
      <c r="AZ737" s="81"/>
      <c r="BA737" s="13"/>
    </row>
    <row r="738" spans="1:53">
      <c r="A738" s="46" t="s">
        <v>64</v>
      </c>
      <c r="B738" s="46" t="s">
        <v>569</v>
      </c>
      <c r="C738" s="63">
        <v>46</v>
      </c>
      <c r="D738" s="77">
        <v>22</v>
      </c>
      <c r="E738" s="62">
        <f t="shared" si="48"/>
        <v>0.52173913043478259</v>
      </c>
      <c r="AW738" s="72"/>
      <c r="AX738" s="56"/>
      <c r="AY738" s="41"/>
      <c r="AZ738" s="81"/>
      <c r="BA738" s="13"/>
    </row>
    <row r="739" spans="1:53">
      <c r="A739" s="46" t="s">
        <v>61</v>
      </c>
      <c r="B739" s="46" t="s">
        <v>894</v>
      </c>
      <c r="C739" s="63">
        <v>6</v>
      </c>
      <c r="D739" s="77">
        <v>1</v>
      </c>
      <c r="E739" s="62">
        <f t="shared" si="48"/>
        <v>0.83333333333333337</v>
      </c>
      <c r="AW739" s="72"/>
      <c r="AX739" s="56"/>
      <c r="AY739" s="41"/>
      <c r="AZ739" s="81"/>
      <c r="BA739" s="13"/>
    </row>
    <row r="740" spans="1:53">
      <c r="A740" s="46" t="s">
        <v>61</v>
      </c>
      <c r="B740" s="46" t="s">
        <v>787</v>
      </c>
      <c r="C740" s="63">
        <v>18</v>
      </c>
      <c r="D740" s="77">
        <v>9</v>
      </c>
      <c r="E740" s="62">
        <f t="shared" si="48"/>
        <v>0.5</v>
      </c>
      <c r="AW740" s="72"/>
      <c r="AX740" s="56"/>
      <c r="AY740" s="41"/>
      <c r="AZ740" s="81"/>
      <c r="BA740" s="13"/>
    </row>
    <row r="741" spans="1:53">
      <c r="A741" s="46" t="s">
        <v>64</v>
      </c>
      <c r="B741" s="46" t="s">
        <v>286</v>
      </c>
      <c r="C741" s="63">
        <v>150</v>
      </c>
      <c r="D741" s="77">
        <v>80</v>
      </c>
      <c r="E741" s="62">
        <f t="shared" si="48"/>
        <v>0.46666666666666667</v>
      </c>
      <c r="AW741" s="72"/>
      <c r="AX741" s="56"/>
      <c r="AY741" s="41"/>
      <c r="AZ741" s="81"/>
      <c r="BA741" s="13"/>
    </row>
    <row r="742" spans="1:53">
      <c r="A742" s="46" t="s">
        <v>58</v>
      </c>
      <c r="B742" s="46" t="s">
        <v>199</v>
      </c>
      <c r="C742" s="63">
        <v>262</v>
      </c>
      <c r="D742" s="77">
        <v>125</v>
      </c>
      <c r="E742" s="62">
        <f t="shared" si="48"/>
        <v>0.52290076335877855</v>
      </c>
      <c r="AW742" s="72"/>
      <c r="AX742" s="56"/>
      <c r="AY742" s="41"/>
      <c r="AZ742" s="81"/>
      <c r="BA742" s="13"/>
    </row>
    <row r="743" spans="1:53">
      <c r="A743" s="46" t="s">
        <v>52</v>
      </c>
      <c r="B743" s="46" t="s">
        <v>224</v>
      </c>
      <c r="C743" s="63">
        <v>214</v>
      </c>
      <c r="D743" s="77">
        <v>88</v>
      </c>
      <c r="E743" s="62">
        <f t="shared" si="48"/>
        <v>0.58878504672897192</v>
      </c>
      <c r="AW743" s="72"/>
      <c r="AX743" s="56"/>
      <c r="AY743" s="41"/>
      <c r="AZ743" s="81"/>
      <c r="BA743" s="13"/>
    </row>
    <row r="744" spans="1:53">
      <c r="A744" s="46" t="s">
        <v>72</v>
      </c>
      <c r="B744" s="46" t="s">
        <v>342</v>
      </c>
      <c r="C744" s="63">
        <v>117</v>
      </c>
      <c r="D744" s="77">
        <v>89</v>
      </c>
      <c r="E744" s="62">
        <f t="shared" si="48"/>
        <v>0.23931623931623935</v>
      </c>
      <c r="AW744" s="72"/>
      <c r="AX744" s="56"/>
      <c r="AY744" s="41"/>
      <c r="AZ744" s="81"/>
      <c r="BA744" s="13"/>
    </row>
    <row r="745" spans="1:53">
      <c r="A745" s="46" t="s">
        <v>52</v>
      </c>
      <c r="B745" s="46" t="s">
        <v>188</v>
      </c>
      <c r="C745" s="63">
        <v>285</v>
      </c>
      <c r="D745" s="77">
        <v>94</v>
      </c>
      <c r="E745" s="62">
        <f t="shared" si="48"/>
        <v>0.6701754385964912</v>
      </c>
      <c r="AW745" s="72"/>
      <c r="AX745" s="56"/>
      <c r="AY745" s="41"/>
      <c r="AZ745" s="81"/>
      <c r="BA745" s="13"/>
    </row>
    <row r="746" spans="1:53">
      <c r="A746" s="46" t="s">
        <v>64</v>
      </c>
      <c r="B746" s="46" t="s">
        <v>863</v>
      </c>
      <c r="C746" s="63">
        <v>10</v>
      </c>
      <c r="D746" s="77">
        <v>6</v>
      </c>
      <c r="E746" s="62">
        <f t="shared" si="48"/>
        <v>0.4</v>
      </c>
      <c r="AW746" s="72"/>
      <c r="AX746" s="56"/>
      <c r="AY746" s="41"/>
      <c r="AZ746" s="81"/>
      <c r="BA746" s="13"/>
    </row>
    <row r="747" spans="1:53">
      <c r="A747" s="46" t="s">
        <v>52</v>
      </c>
      <c r="B747" s="46" t="s">
        <v>674</v>
      </c>
      <c r="C747" s="63">
        <v>30</v>
      </c>
      <c r="D747" s="77">
        <v>15</v>
      </c>
      <c r="E747" s="62">
        <f t="shared" si="48"/>
        <v>0.5</v>
      </c>
      <c r="AW747" s="72"/>
      <c r="AX747" s="56"/>
      <c r="AY747" s="41"/>
      <c r="AZ747" s="81"/>
      <c r="BA747" s="13"/>
    </row>
    <row r="748" spans="1:53">
      <c r="A748" s="46" t="s">
        <v>72</v>
      </c>
      <c r="B748" s="46" t="s">
        <v>777</v>
      </c>
      <c r="C748" s="63">
        <v>19</v>
      </c>
      <c r="D748" s="77">
        <v>10</v>
      </c>
      <c r="E748" s="62">
        <f t="shared" si="48"/>
        <v>0.47368421052631582</v>
      </c>
      <c r="AW748" s="72"/>
      <c r="AX748" s="56"/>
      <c r="AY748" s="41"/>
      <c r="AZ748" s="81"/>
      <c r="BA748" s="13"/>
    </row>
    <row r="749" spans="1:53">
      <c r="A749" s="46" t="s">
        <v>64</v>
      </c>
      <c r="B749" s="46" t="s">
        <v>758</v>
      </c>
      <c r="C749" s="63">
        <v>20</v>
      </c>
      <c r="D749" s="77">
        <v>5</v>
      </c>
      <c r="E749" s="62">
        <f t="shared" si="48"/>
        <v>0.75</v>
      </c>
      <c r="AW749" s="72"/>
      <c r="AX749" s="56"/>
      <c r="AY749" s="41"/>
      <c r="AZ749" s="81"/>
      <c r="BA749" s="13"/>
    </row>
    <row r="750" spans="1:53">
      <c r="A750" s="46" t="s">
        <v>64</v>
      </c>
      <c r="B750" s="46" t="s">
        <v>576</v>
      </c>
      <c r="C750" s="63">
        <v>45</v>
      </c>
      <c r="D750" s="77">
        <v>22</v>
      </c>
      <c r="E750" s="62">
        <f t="shared" si="48"/>
        <v>0.51111111111111107</v>
      </c>
      <c r="AW750" s="72"/>
      <c r="AX750" s="56"/>
      <c r="AY750" s="41"/>
      <c r="AZ750" s="81"/>
      <c r="BA750" s="13"/>
    </row>
    <row r="751" spans="1:53">
      <c r="A751" s="46" t="s">
        <v>64</v>
      </c>
      <c r="B751" s="46" t="s">
        <v>909</v>
      </c>
      <c r="C751" s="63">
        <v>2</v>
      </c>
      <c r="D751" s="77">
        <v>1</v>
      </c>
      <c r="E751" s="62">
        <f t="shared" si="48"/>
        <v>0.5</v>
      </c>
      <c r="AW751" s="72"/>
      <c r="AX751" s="56"/>
      <c r="AY751" s="41"/>
      <c r="AZ751" s="81"/>
      <c r="BA751" s="13"/>
    </row>
    <row r="752" spans="1:53">
      <c r="A752" s="46" t="s">
        <v>58</v>
      </c>
      <c r="B752" s="46" t="s">
        <v>836</v>
      </c>
      <c r="C752" s="63">
        <v>12</v>
      </c>
      <c r="D752" s="77">
        <v>10</v>
      </c>
      <c r="E752" s="62">
        <f t="shared" si="48"/>
        <v>0.16666666666666663</v>
      </c>
      <c r="AW752" s="72"/>
      <c r="AX752" s="56"/>
      <c r="AY752" s="41"/>
      <c r="AZ752" s="81"/>
      <c r="BA752" s="13"/>
    </row>
    <row r="753" spans="1:53">
      <c r="A753" s="46" t="s">
        <v>72</v>
      </c>
      <c r="B753" s="46" t="s">
        <v>121</v>
      </c>
      <c r="C753" s="63">
        <v>621</v>
      </c>
      <c r="D753" s="77">
        <v>346</v>
      </c>
      <c r="E753" s="62">
        <f t="shared" si="48"/>
        <v>0.44283413848631237</v>
      </c>
      <c r="AW753" s="72"/>
      <c r="AX753" s="56"/>
      <c r="AY753" s="41"/>
      <c r="AZ753" s="81"/>
      <c r="BA753" s="13"/>
    </row>
    <row r="754" spans="1:53">
      <c r="A754" s="46" t="s">
        <v>58</v>
      </c>
      <c r="B754" s="46" t="s">
        <v>631</v>
      </c>
      <c r="C754" s="63">
        <v>35</v>
      </c>
      <c r="D754" s="77">
        <v>24</v>
      </c>
      <c r="E754" s="62">
        <f t="shared" si="48"/>
        <v>0.31428571428571428</v>
      </c>
      <c r="AW754" s="72"/>
      <c r="AX754" s="56"/>
      <c r="AY754" s="41"/>
      <c r="AZ754" s="81"/>
      <c r="BA754" s="13"/>
    </row>
    <row r="755" spans="1:53">
      <c r="A755" s="46" t="s">
        <v>72</v>
      </c>
      <c r="B755" s="46" t="s">
        <v>759</v>
      </c>
      <c r="C755" s="63">
        <v>20</v>
      </c>
      <c r="D755" s="77">
        <v>10</v>
      </c>
      <c r="E755" s="62">
        <f t="shared" si="48"/>
        <v>0.5</v>
      </c>
      <c r="AW755" s="72"/>
      <c r="AX755" s="56"/>
      <c r="AY755" s="41"/>
      <c r="AZ755" s="81"/>
      <c r="BA755" s="13"/>
    </row>
    <row r="756" spans="1:53">
      <c r="A756" s="46" t="s">
        <v>64</v>
      </c>
      <c r="B756" s="46" t="s">
        <v>822</v>
      </c>
      <c r="C756" s="63">
        <v>13</v>
      </c>
      <c r="D756" s="77">
        <v>11</v>
      </c>
      <c r="E756" s="62">
        <f t="shared" si="48"/>
        <v>0.15384615384615385</v>
      </c>
      <c r="AW756" s="72"/>
      <c r="AX756" s="56"/>
      <c r="AY756" s="41"/>
      <c r="AZ756" s="81"/>
      <c r="BA756" s="13"/>
    </row>
    <row r="757" spans="1:53">
      <c r="A757" s="46" t="s">
        <v>58</v>
      </c>
      <c r="B757" s="46" t="s">
        <v>344</v>
      </c>
      <c r="C757" s="63">
        <v>113</v>
      </c>
      <c r="D757" s="77">
        <v>50</v>
      </c>
      <c r="E757" s="62">
        <f t="shared" si="48"/>
        <v>0.55752212389380529</v>
      </c>
      <c r="AW757" s="72"/>
      <c r="AX757" s="56"/>
      <c r="AY757" s="41"/>
      <c r="AZ757" s="81"/>
      <c r="BA757" s="13"/>
    </row>
    <row r="758" spans="1:53">
      <c r="A758" s="46" t="s">
        <v>61</v>
      </c>
      <c r="B758" s="46" t="s">
        <v>622</v>
      </c>
      <c r="C758" s="63">
        <v>36</v>
      </c>
      <c r="D758" s="77">
        <v>12</v>
      </c>
      <c r="E758" s="62">
        <f t="shared" si="48"/>
        <v>0.66666666666666674</v>
      </c>
      <c r="AW758" s="72"/>
      <c r="AX758" s="56"/>
      <c r="AY758" s="41"/>
      <c r="AZ758" s="81"/>
      <c r="BA758" s="13"/>
    </row>
    <row r="759" spans="1:53">
      <c r="A759" s="46" t="s">
        <v>72</v>
      </c>
      <c r="B759" s="46" t="s">
        <v>606</v>
      </c>
      <c r="C759" s="63">
        <v>40</v>
      </c>
      <c r="D759" s="77">
        <v>23</v>
      </c>
      <c r="E759" s="62">
        <f t="shared" si="48"/>
        <v>0.42500000000000004</v>
      </c>
      <c r="AW759" s="72"/>
      <c r="AX759" s="56"/>
      <c r="AY759" s="41"/>
      <c r="AZ759" s="81"/>
      <c r="BA759" s="13"/>
    </row>
    <row r="760" spans="1:53">
      <c r="A760" s="46" t="s">
        <v>72</v>
      </c>
      <c r="B760" s="46" t="s">
        <v>697</v>
      </c>
      <c r="C760" s="63">
        <v>27</v>
      </c>
      <c r="D760" s="77">
        <v>13</v>
      </c>
      <c r="E760" s="62">
        <f t="shared" si="48"/>
        <v>0.5185185185185186</v>
      </c>
      <c r="AW760" s="72"/>
      <c r="AX760" s="56"/>
      <c r="AY760" s="41"/>
      <c r="AZ760" s="81"/>
      <c r="BA760" s="13"/>
    </row>
    <row r="761" spans="1:53">
      <c r="A761" s="46" t="s">
        <v>58</v>
      </c>
      <c r="B761" s="46" t="s">
        <v>811</v>
      </c>
      <c r="C761" s="63">
        <v>15</v>
      </c>
      <c r="D761" s="77">
        <v>9</v>
      </c>
      <c r="E761" s="62">
        <f t="shared" si="48"/>
        <v>0.4</v>
      </c>
      <c r="AW761" s="72"/>
      <c r="AX761" s="56"/>
      <c r="AY761" s="41"/>
      <c r="AZ761" s="81"/>
      <c r="BA761" s="13"/>
    </row>
    <row r="762" spans="1:53">
      <c r="A762" s="46" t="s">
        <v>64</v>
      </c>
      <c r="B762" s="46" t="s">
        <v>607</v>
      </c>
      <c r="C762" s="63">
        <v>40</v>
      </c>
      <c r="D762" s="77">
        <v>23</v>
      </c>
      <c r="E762" s="62">
        <f t="shared" si="48"/>
        <v>0.42500000000000004</v>
      </c>
      <c r="AW762" s="72"/>
      <c r="AX762" s="56"/>
      <c r="AY762" s="41"/>
      <c r="AZ762" s="81"/>
      <c r="BA762" s="13"/>
    </row>
    <row r="763" spans="1:53">
      <c r="A763" s="46" t="s">
        <v>64</v>
      </c>
      <c r="B763" s="46" t="s">
        <v>517</v>
      </c>
      <c r="C763" s="63">
        <v>56</v>
      </c>
      <c r="D763" s="77">
        <v>40</v>
      </c>
      <c r="E763" s="62">
        <f t="shared" si="48"/>
        <v>0.2857142857142857</v>
      </c>
      <c r="AW763" s="72"/>
      <c r="AX763" s="56"/>
      <c r="AY763" s="41"/>
      <c r="AZ763" s="81"/>
      <c r="BA763" s="13"/>
    </row>
    <row r="764" spans="1:53">
      <c r="A764" s="46" t="s">
        <v>52</v>
      </c>
      <c r="B764" s="46" t="s">
        <v>793</v>
      </c>
      <c r="C764" s="63">
        <v>17</v>
      </c>
      <c r="D764" s="77">
        <v>9</v>
      </c>
      <c r="E764" s="62">
        <f t="shared" si="48"/>
        <v>0.47058823529411764</v>
      </c>
      <c r="AW764" s="72"/>
      <c r="AX764" s="56"/>
      <c r="AY764" s="41"/>
      <c r="AZ764" s="81"/>
      <c r="BA764" s="13"/>
    </row>
    <row r="765" spans="1:53">
      <c r="A765" s="46" t="s">
        <v>72</v>
      </c>
      <c r="B765" s="46" t="s">
        <v>108</v>
      </c>
      <c r="C765" s="63">
        <v>733</v>
      </c>
      <c r="D765" s="77">
        <v>440</v>
      </c>
      <c r="E765" s="62">
        <f t="shared" si="48"/>
        <v>0.39972714870395631</v>
      </c>
      <c r="AW765" s="72"/>
      <c r="AX765" s="56"/>
      <c r="AY765" s="41"/>
      <c r="AZ765" s="81"/>
      <c r="BA765" s="13"/>
    </row>
    <row r="766" spans="1:53">
      <c r="A766" s="46" t="s">
        <v>52</v>
      </c>
      <c r="B766" s="46" t="s">
        <v>823</v>
      </c>
      <c r="C766" s="63">
        <v>13</v>
      </c>
      <c r="D766" s="77">
        <v>4</v>
      </c>
      <c r="E766" s="62">
        <f t="shared" si="48"/>
        <v>0.69230769230769229</v>
      </c>
      <c r="AW766" s="72"/>
      <c r="AX766" s="56"/>
      <c r="AY766" s="41"/>
      <c r="AZ766" s="81"/>
      <c r="BA766" s="13"/>
    </row>
    <row r="767" spans="1:53">
      <c r="A767" s="46" t="s">
        <v>72</v>
      </c>
      <c r="B767" s="46" t="s">
        <v>725</v>
      </c>
      <c r="C767" s="63">
        <v>24</v>
      </c>
      <c r="D767" s="77">
        <v>19</v>
      </c>
      <c r="E767" s="62">
        <f t="shared" si="48"/>
        <v>0.20833333333333337</v>
      </c>
      <c r="AW767" s="72"/>
      <c r="AX767" s="56"/>
      <c r="AY767" s="41"/>
      <c r="AZ767" s="81"/>
      <c r="BA767" s="13"/>
    </row>
    <row r="768" spans="1:53">
      <c r="A768" s="46" t="s">
        <v>52</v>
      </c>
      <c r="B768" s="46" t="s">
        <v>261</v>
      </c>
      <c r="C768" s="63">
        <v>174</v>
      </c>
      <c r="D768" s="77">
        <v>123</v>
      </c>
      <c r="E768" s="62">
        <f t="shared" si="48"/>
        <v>0.2931034482758621</v>
      </c>
      <c r="AW768" s="72"/>
      <c r="AX768" s="56"/>
      <c r="AY768" s="41"/>
      <c r="AZ768" s="81"/>
      <c r="BA768" s="13"/>
    </row>
    <row r="769" spans="1:53">
      <c r="A769" s="46" t="s">
        <v>72</v>
      </c>
      <c r="B769" s="46" t="s">
        <v>389</v>
      </c>
      <c r="C769" s="63">
        <v>90</v>
      </c>
      <c r="D769" s="77">
        <v>45</v>
      </c>
      <c r="E769" s="62">
        <f t="shared" si="48"/>
        <v>0.5</v>
      </c>
      <c r="AW769" s="72"/>
      <c r="AX769" s="56"/>
      <c r="AY769" s="41"/>
      <c r="AZ769" s="81"/>
      <c r="BA769" s="13"/>
    </row>
    <row r="770" spans="1:53">
      <c r="A770" s="46" t="s">
        <v>72</v>
      </c>
      <c r="B770" s="46" t="s">
        <v>210</v>
      </c>
      <c r="C770" s="63">
        <v>244</v>
      </c>
      <c r="D770" s="77">
        <v>131</v>
      </c>
      <c r="E770" s="62">
        <f t="shared" si="48"/>
        <v>0.46311475409836067</v>
      </c>
      <c r="AW770" s="72"/>
      <c r="AX770" s="56"/>
      <c r="AY770" s="41"/>
      <c r="AZ770" s="81"/>
      <c r="BA770" s="13"/>
    </row>
    <row r="771" spans="1:53">
      <c r="A771" s="46" t="s">
        <v>72</v>
      </c>
      <c r="B771" s="46" t="s">
        <v>446</v>
      </c>
      <c r="C771" s="63">
        <v>71</v>
      </c>
      <c r="D771" s="77">
        <v>34</v>
      </c>
      <c r="E771" s="62">
        <f t="shared" si="48"/>
        <v>0.52112676056338025</v>
      </c>
      <c r="AW771" s="72"/>
      <c r="AX771" s="56"/>
      <c r="AY771" s="41"/>
      <c r="AZ771" s="81"/>
      <c r="BA771" s="13"/>
    </row>
    <row r="772" spans="1:53">
      <c r="A772" s="46" t="s">
        <v>72</v>
      </c>
      <c r="B772" s="46" t="s">
        <v>505</v>
      </c>
      <c r="C772" s="63">
        <v>60</v>
      </c>
      <c r="D772" s="77">
        <v>32</v>
      </c>
      <c r="E772" s="62">
        <f t="shared" si="48"/>
        <v>0.46666666666666667</v>
      </c>
      <c r="AW772" s="72"/>
      <c r="AX772" s="56"/>
      <c r="AY772" s="41"/>
      <c r="AZ772" s="81"/>
      <c r="BA772" s="13"/>
    </row>
    <row r="773" spans="1:53">
      <c r="A773" s="46" t="s">
        <v>64</v>
      </c>
      <c r="B773" s="46" t="s">
        <v>522</v>
      </c>
      <c r="C773" s="63">
        <v>55</v>
      </c>
      <c r="D773" s="77">
        <v>18</v>
      </c>
      <c r="E773" s="62">
        <f t="shared" si="48"/>
        <v>0.67272727272727273</v>
      </c>
      <c r="AW773" s="72"/>
      <c r="AX773" s="56"/>
      <c r="AY773" s="41"/>
      <c r="AZ773" s="81"/>
      <c r="BA773" s="13"/>
    </row>
    <row r="774" spans="1:53">
      <c r="A774" s="46" t="s">
        <v>52</v>
      </c>
      <c r="B774" s="46" t="s">
        <v>147</v>
      </c>
      <c r="C774" s="63">
        <v>400</v>
      </c>
      <c r="D774" s="77">
        <v>154</v>
      </c>
      <c r="E774" s="62">
        <f t="shared" ref="E774:E837" si="49">1-(D774/C774)</f>
        <v>0.61499999999999999</v>
      </c>
      <c r="AW774" s="72"/>
      <c r="AX774" s="56"/>
      <c r="AY774" s="41"/>
      <c r="AZ774" s="81"/>
      <c r="BA774" s="13"/>
    </row>
    <row r="775" spans="1:53">
      <c r="A775" s="46" t="s">
        <v>58</v>
      </c>
      <c r="B775" s="46" t="s">
        <v>623</v>
      </c>
      <c r="C775" s="63">
        <v>36</v>
      </c>
      <c r="D775" s="77">
        <v>8</v>
      </c>
      <c r="E775" s="62">
        <f t="shared" si="49"/>
        <v>0.77777777777777779</v>
      </c>
      <c r="AW775" s="72"/>
      <c r="AX775" s="56"/>
      <c r="AY775" s="41"/>
      <c r="AZ775" s="81"/>
      <c r="BA775" s="13"/>
    </row>
    <row r="776" spans="1:53">
      <c r="A776" s="46" t="s">
        <v>72</v>
      </c>
      <c r="B776" s="46" t="s">
        <v>518</v>
      </c>
      <c r="C776" s="63">
        <v>56</v>
      </c>
      <c r="D776" s="77">
        <v>39</v>
      </c>
      <c r="E776" s="62">
        <f t="shared" si="49"/>
        <v>0.3035714285714286</v>
      </c>
      <c r="AW776" s="72"/>
      <c r="AX776" s="56"/>
      <c r="AY776" s="41"/>
      <c r="AZ776" s="81"/>
      <c r="BA776" s="13"/>
    </row>
    <row r="777" spans="1:53">
      <c r="A777" s="46" t="s">
        <v>58</v>
      </c>
      <c r="B777" s="46" t="s">
        <v>837</v>
      </c>
      <c r="C777" s="63">
        <v>12</v>
      </c>
      <c r="D777" s="77">
        <v>8</v>
      </c>
      <c r="E777" s="62">
        <f t="shared" si="49"/>
        <v>0.33333333333333337</v>
      </c>
      <c r="AW777" s="72"/>
      <c r="AX777" s="56"/>
      <c r="AY777" s="41"/>
      <c r="AZ777" s="81"/>
      <c r="BA777" s="13"/>
    </row>
    <row r="778" spans="1:53">
      <c r="A778" s="46" t="s">
        <v>58</v>
      </c>
      <c r="B778" s="46" t="s">
        <v>564</v>
      </c>
      <c r="C778" s="63">
        <v>47</v>
      </c>
      <c r="D778" s="77">
        <v>37</v>
      </c>
      <c r="E778" s="62">
        <f t="shared" si="49"/>
        <v>0.21276595744680848</v>
      </c>
      <c r="AW778" s="72"/>
      <c r="AX778" s="56"/>
      <c r="AY778" s="41"/>
      <c r="AZ778" s="81"/>
      <c r="BA778" s="13"/>
    </row>
    <row r="779" spans="1:53">
      <c r="A779" s="46" t="s">
        <v>72</v>
      </c>
      <c r="B779" s="46" t="s">
        <v>812</v>
      </c>
      <c r="C779" s="63">
        <v>15</v>
      </c>
      <c r="D779" s="77">
        <v>9</v>
      </c>
      <c r="E779" s="62">
        <f t="shared" si="49"/>
        <v>0.4</v>
      </c>
      <c r="AW779" s="72"/>
      <c r="AX779" s="56"/>
      <c r="AY779" s="41"/>
      <c r="AZ779" s="81"/>
      <c r="BA779" s="13"/>
    </row>
    <row r="780" spans="1:53">
      <c r="A780" s="46" t="s">
        <v>1452</v>
      </c>
      <c r="B780" s="46" t="s">
        <v>698</v>
      </c>
      <c r="C780" s="63">
        <v>27</v>
      </c>
      <c r="D780" s="77">
        <v>22</v>
      </c>
      <c r="E780" s="62">
        <f t="shared" si="49"/>
        <v>0.18518518518518523</v>
      </c>
      <c r="AW780" s="72"/>
      <c r="AX780" s="56"/>
      <c r="AY780" s="41"/>
      <c r="AZ780" s="81"/>
      <c r="BA780" s="13"/>
    </row>
    <row r="781" spans="1:53">
      <c r="A781" s="46" t="s">
        <v>58</v>
      </c>
      <c r="B781" s="46" t="s">
        <v>663</v>
      </c>
      <c r="C781" s="63">
        <v>31</v>
      </c>
      <c r="D781" s="77">
        <v>16</v>
      </c>
      <c r="E781" s="62">
        <f t="shared" si="49"/>
        <v>0.4838709677419355</v>
      </c>
      <c r="AW781" s="72"/>
      <c r="AX781" s="56"/>
      <c r="AY781" s="41"/>
      <c r="AZ781" s="81"/>
      <c r="BA781" s="13"/>
    </row>
    <row r="782" spans="1:53">
      <c r="A782" s="46" t="s">
        <v>64</v>
      </c>
      <c r="B782" s="46" t="s">
        <v>904</v>
      </c>
      <c r="C782" s="63">
        <v>4</v>
      </c>
      <c r="D782" s="77">
        <v>3</v>
      </c>
      <c r="E782" s="62">
        <f t="shared" si="49"/>
        <v>0.25</v>
      </c>
      <c r="AW782" s="72"/>
      <c r="AX782" s="56"/>
      <c r="AY782" s="41"/>
      <c r="AZ782" s="81"/>
      <c r="BA782" s="13"/>
    </row>
    <row r="783" spans="1:53">
      <c r="A783" s="46" t="s">
        <v>58</v>
      </c>
      <c r="B783" s="46" t="s">
        <v>385</v>
      </c>
      <c r="C783" s="63">
        <v>91</v>
      </c>
      <c r="D783" s="77">
        <v>74</v>
      </c>
      <c r="E783" s="62">
        <f t="shared" si="49"/>
        <v>0.18681318681318682</v>
      </c>
      <c r="AW783" s="72"/>
      <c r="AX783" s="56"/>
      <c r="AY783" s="41"/>
      <c r="AZ783" s="81"/>
      <c r="BA783" s="13"/>
    </row>
    <row r="784" spans="1:53">
      <c r="A784" s="46" t="s">
        <v>58</v>
      </c>
      <c r="B784" s="46" t="s">
        <v>760</v>
      </c>
      <c r="C784" s="63">
        <v>20</v>
      </c>
      <c r="D784" s="77">
        <v>12</v>
      </c>
      <c r="E784" s="62">
        <f t="shared" si="49"/>
        <v>0.4</v>
      </c>
      <c r="AW784" s="72"/>
      <c r="AX784" s="56"/>
      <c r="AY784" s="41"/>
      <c r="AZ784" s="81"/>
      <c r="BA784" s="13"/>
    </row>
    <row r="785" spans="1:53">
      <c r="A785" s="46" t="s">
        <v>72</v>
      </c>
      <c r="B785" s="46" t="s">
        <v>794</v>
      </c>
      <c r="C785" s="63">
        <v>17</v>
      </c>
      <c r="D785" s="77">
        <v>12</v>
      </c>
      <c r="E785" s="62">
        <f t="shared" si="49"/>
        <v>0.29411764705882348</v>
      </c>
      <c r="AW785" s="72"/>
      <c r="AX785" s="56"/>
      <c r="AY785" s="41"/>
      <c r="AZ785" s="81"/>
      <c r="BA785" s="13"/>
    </row>
    <row r="786" spans="1:53">
      <c r="A786" s="46" t="s">
        <v>1452</v>
      </c>
      <c r="B786" s="46" t="s">
        <v>801</v>
      </c>
      <c r="C786" s="63">
        <v>16</v>
      </c>
      <c r="D786" s="77">
        <v>11</v>
      </c>
      <c r="E786" s="62">
        <f t="shared" si="49"/>
        <v>0.3125</v>
      </c>
      <c r="AW786" s="72"/>
      <c r="AX786" s="56"/>
      <c r="AY786" s="41"/>
      <c r="AZ786" s="81"/>
      <c r="BA786" s="13"/>
    </row>
    <row r="787" spans="1:53">
      <c r="A787" s="46" t="s">
        <v>52</v>
      </c>
      <c r="B787" s="46" t="s">
        <v>910</v>
      </c>
      <c r="C787" s="63">
        <v>2</v>
      </c>
      <c r="D787" s="77">
        <v>0</v>
      </c>
      <c r="E787" s="62">
        <f t="shared" si="49"/>
        <v>1</v>
      </c>
      <c r="AW787" s="72"/>
      <c r="AX787" s="56"/>
      <c r="AY787" s="41"/>
      <c r="AZ787" s="81"/>
      <c r="BA787" s="13"/>
    </row>
    <row r="788" spans="1:53">
      <c r="A788" s="46" t="s">
        <v>56</v>
      </c>
      <c r="B788" s="46" t="s">
        <v>489</v>
      </c>
      <c r="C788" s="63">
        <v>63</v>
      </c>
      <c r="D788" s="77">
        <v>28</v>
      </c>
      <c r="E788" s="62">
        <f t="shared" si="49"/>
        <v>0.55555555555555558</v>
      </c>
      <c r="AW788" s="72"/>
      <c r="AX788" s="56"/>
      <c r="AY788" s="41"/>
      <c r="AZ788" s="81"/>
      <c r="BA788" s="13"/>
    </row>
    <row r="789" spans="1:53">
      <c r="A789" s="46" t="s">
        <v>1452</v>
      </c>
      <c r="B789" s="46" t="s">
        <v>324</v>
      </c>
      <c r="C789" s="63">
        <v>126</v>
      </c>
      <c r="D789" s="77">
        <v>46</v>
      </c>
      <c r="E789" s="62">
        <f t="shared" si="49"/>
        <v>0.63492063492063489</v>
      </c>
      <c r="AW789" s="72"/>
      <c r="AX789" s="56"/>
      <c r="AY789" s="41"/>
      <c r="AZ789" s="81"/>
      <c r="BA789" s="13"/>
    </row>
    <row r="790" spans="1:53">
      <c r="A790" s="46" t="s">
        <v>72</v>
      </c>
      <c r="B790" s="46" t="s">
        <v>447</v>
      </c>
      <c r="C790" s="63">
        <v>71</v>
      </c>
      <c r="D790" s="77">
        <v>45</v>
      </c>
      <c r="E790" s="62">
        <f t="shared" si="49"/>
        <v>0.36619718309859151</v>
      </c>
      <c r="AW790" s="72"/>
      <c r="AX790" s="56"/>
      <c r="AY790" s="41"/>
      <c r="AZ790" s="81"/>
      <c r="BA790" s="13"/>
    </row>
    <row r="791" spans="1:53">
      <c r="A791" s="46" t="s">
        <v>61</v>
      </c>
      <c r="B791" s="46" t="s">
        <v>813</v>
      </c>
      <c r="C791" s="63">
        <v>15</v>
      </c>
      <c r="D791" s="77">
        <v>10</v>
      </c>
      <c r="E791" s="62">
        <f t="shared" si="49"/>
        <v>0.33333333333333337</v>
      </c>
      <c r="AW791" s="72"/>
      <c r="AX791" s="56"/>
      <c r="AY791" s="41"/>
      <c r="AZ791" s="81"/>
      <c r="BA791" s="13"/>
    </row>
    <row r="792" spans="1:53">
      <c r="A792" s="46" t="s">
        <v>72</v>
      </c>
      <c r="B792" s="46" t="s">
        <v>864</v>
      </c>
      <c r="C792" s="63">
        <v>10</v>
      </c>
      <c r="D792" s="77">
        <v>6</v>
      </c>
      <c r="E792" s="62">
        <f t="shared" si="49"/>
        <v>0.4</v>
      </c>
      <c r="AW792" s="72"/>
      <c r="AX792" s="56"/>
      <c r="AY792" s="82"/>
      <c r="AZ792" s="81"/>
      <c r="BA792" s="13"/>
    </row>
    <row r="793" spans="1:53">
      <c r="A793" s="46" t="s">
        <v>1452</v>
      </c>
      <c r="B793" s="46" t="s">
        <v>277</v>
      </c>
      <c r="C793" s="63">
        <v>158</v>
      </c>
      <c r="D793" s="77">
        <v>83</v>
      </c>
      <c r="E793" s="62">
        <f t="shared" si="49"/>
        <v>0.47468354430379744</v>
      </c>
      <c r="AW793" s="72"/>
      <c r="AX793" s="56"/>
      <c r="AY793" s="41"/>
      <c r="AZ793" s="81"/>
      <c r="BA793" s="13"/>
    </row>
    <row r="794" spans="1:53">
      <c r="A794" s="46" t="s">
        <v>52</v>
      </c>
      <c r="B794" s="46" t="s">
        <v>68</v>
      </c>
      <c r="C794" s="61">
        <v>2654</v>
      </c>
      <c r="D794" s="77">
        <v>1347</v>
      </c>
      <c r="E794" s="62">
        <f t="shared" si="49"/>
        <v>0.49246420497362475</v>
      </c>
      <c r="AW794" s="72"/>
      <c r="AX794" s="56"/>
      <c r="AY794" s="41"/>
      <c r="AZ794" s="81"/>
      <c r="BA794" s="13"/>
    </row>
    <row r="795" spans="1:53">
      <c r="A795" s="46" t="s">
        <v>1452</v>
      </c>
      <c r="B795" s="46" t="s">
        <v>528</v>
      </c>
      <c r="C795" s="63">
        <v>54</v>
      </c>
      <c r="D795" s="77">
        <v>24</v>
      </c>
      <c r="E795" s="62">
        <f t="shared" si="49"/>
        <v>0.55555555555555558</v>
      </c>
      <c r="AW795" s="72"/>
      <c r="AX795" s="56"/>
      <c r="AY795" s="41"/>
      <c r="AZ795" s="81"/>
      <c r="BA795" s="13"/>
    </row>
    <row r="796" spans="1:53">
      <c r="A796" s="46" t="s">
        <v>58</v>
      </c>
      <c r="B796" s="46" t="s">
        <v>788</v>
      </c>
      <c r="C796" s="63">
        <v>18</v>
      </c>
      <c r="D796" s="77">
        <v>9</v>
      </c>
      <c r="E796" s="62">
        <f t="shared" si="49"/>
        <v>0.5</v>
      </c>
      <c r="AW796" s="72"/>
      <c r="AX796" s="56"/>
      <c r="AY796" s="41"/>
      <c r="AZ796" s="81"/>
      <c r="BA796" s="13"/>
    </row>
    <row r="797" spans="1:53">
      <c r="A797" s="46" t="s">
        <v>72</v>
      </c>
      <c r="B797" s="46" t="s">
        <v>778</v>
      </c>
      <c r="C797" s="63">
        <v>19</v>
      </c>
      <c r="D797" s="77">
        <v>11</v>
      </c>
      <c r="E797" s="62">
        <f t="shared" si="49"/>
        <v>0.42105263157894735</v>
      </c>
      <c r="AW797" s="72"/>
      <c r="AX797" s="56"/>
      <c r="AY797" s="41"/>
      <c r="AZ797" s="81"/>
      <c r="BA797" s="13"/>
    </row>
    <row r="798" spans="1:53">
      <c r="A798" s="46" t="s">
        <v>58</v>
      </c>
      <c r="B798" s="46" t="s">
        <v>680</v>
      </c>
      <c r="C798" s="63">
        <v>29</v>
      </c>
      <c r="D798" s="77">
        <v>12</v>
      </c>
      <c r="E798" s="62">
        <f t="shared" si="49"/>
        <v>0.5862068965517242</v>
      </c>
      <c r="AW798" s="72"/>
      <c r="AX798" s="56"/>
      <c r="AY798" s="41"/>
      <c r="AZ798" s="81"/>
      <c r="BA798" s="13"/>
    </row>
    <row r="799" spans="1:53">
      <c r="A799" s="46" t="s">
        <v>58</v>
      </c>
      <c r="B799" s="46" t="s">
        <v>329</v>
      </c>
      <c r="C799" s="63">
        <v>123</v>
      </c>
      <c r="D799" s="77">
        <v>65</v>
      </c>
      <c r="E799" s="62">
        <f t="shared" si="49"/>
        <v>0.47154471544715448</v>
      </c>
      <c r="AW799" s="72"/>
      <c r="AX799" s="56"/>
      <c r="AY799" s="41"/>
      <c r="AZ799" s="81"/>
      <c r="BA799" s="13"/>
    </row>
    <row r="800" spans="1:53">
      <c r="A800" s="46" t="s">
        <v>64</v>
      </c>
      <c r="B800" s="46" t="s">
        <v>651</v>
      </c>
      <c r="C800" s="63">
        <v>33</v>
      </c>
      <c r="D800" s="77">
        <v>19</v>
      </c>
      <c r="E800" s="62">
        <f t="shared" si="49"/>
        <v>0.4242424242424242</v>
      </c>
      <c r="AW800" s="72"/>
      <c r="AX800" s="56"/>
      <c r="AY800" s="41"/>
      <c r="AZ800" s="81"/>
      <c r="BA800" s="13"/>
    </row>
    <row r="801" spans="1:53">
      <c r="A801" s="46" t="s">
        <v>72</v>
      </c>
      <c r="B801" s="46" t="s">
        <v>577</v>
      </c>
      <c r="C801" s="63">
        <v>45</v>
      </c>
      <c r="D801" s="77">
        <v>28</v>
      </c>
      <c r="E801" s="62">
        <f t="shared" si="49"/>
        <v>0.37777777777777777</v>
      </c>
      <c r="AW801" s="72"/>
      <c r="AX801" s="56"/>
      <c r="AY801" s="41"/>
      <c r="AZ801" s="81"/>
      <c r="BA801" s="13"/>
    </row>
    <row r="802" spans="1:53">
      <c r="A802" s="46" t="s">
        <v>58</v>
      </c>
      <c r="B802" s="46" t="s">
        <v>705</v>
      </c>
      <c r="C802" s="63">
        <v>26</v>
      </c>
      <c r="D802" s="77">
        <v>14</v>
      </c>
      <c r="E802" s="62">
        <f t="shared" si="49"/>
        <v>0.46153846153846156</v>
      </c>
      <c r="AW802" s="72"/>
      <c r="AX802" s="56"/>
      <c r="AY802" s="41"/>
      <c r="AZ802" s="81"/>
      <c r="BA802" s="13"/>
    </row>
    <row r="803" spans="1:53">
      <c r="A803" s="46" t="s">
        <v>61</v>
      </c>
      <c r="B803" s="46" t="s">
        <v>198</v>
      </c>
      <c r="C803" s="63">
        <v>264</v>
      </c>
      <c r="D803" s="77">
        <v>162</v>
      </c>
      <c r="E803" s="62">
        <f t="shared" si="49"/>
        <v>0.38636363636363635</v>
      </c>
      <c r="AW803" s="72"/>
      <c r="AX803" s="56"/>
      <c r="AY803" s="41"/>
      <c r="AZ803" s="81"/>
      <c r="BA803" s="13"/>
    </row>
    <row r="804" spans="1:53">
      <c r="A804" s="46" t="s">
        <v>64</v>
      </c>
      <c r="B804" s="46" t="s">
        <v>795</v>
      </c>
      <c r="C804" s="63">
        <v>17</v>
      </c>
      <c r="D804" s="77">
        <v>9</v>
      </c>
      <c r="E804" s="62">
        <f t="shared" si="49"/>
        <v>0.47058823529411764</v>
      </c>
      <c r="AW804" s="72"/>
      <c r="AX804" s="56"/>
      <c r="AY804" s="41"/>
      <c r="AZ804" s="81"/>
      <c r="BA804" s="13"/>
    </row>
    <row r="805" spans="1:53">
      <c r="A805" s="46" t="s">
        <v>56</v>
      </c>
      <c r="B805" s="46" t="s">
        <v>664</v>
      </c>
      <c r="C805" s="63">
        <v>31</v>
      </c>
      <c r="D805" s="77">
        <v>11</v>
      </c>
      <c r="E805" s="62">
        <f t="shared" si="49"/>
        <v>0.64516129032258063</v>
      </c>
      <c r="AW805" s="72"/>
      <c r="AX805" s="56"/>
      <c r="AY805" s="41"/>
      <c r="AZ805" s="81"/>
      <c r="BA805" s="13"/>
    </row>
    <row r="806" spans="1:53">
      <c r="A806" s="46" t="s">
        <v>72</v>
      </c>
      <c r="B806" s="46" t="s">
        <v>905</v>
      </c>
      <c r="C806" s="63">
        <v>4</v>
      </c>
      <c r="D806" s="77">
        <v>3</v>
      </c>
      <c r="E806" s="62">
        <f t="shared" si="49"/>
        <v>0.25</v>
      </c>
      <c r="AW806" s="72"/>
      <c r="AX806" s="56"/>
      <c r="AY806" s="41"/>
      <c r="AZ806" s="81"/>
      <c r="BA806" s="13"/>
    </row>
    <row r="807" spans="1:53">
      <c r="A807" s="46" t="s">
        <v>52</v>
      </c>
      <c r="B807" s="46" t="s">
        <v>596</v>
      </c>
      <c r="C807" s="63">
        <v>42</v>
      </c>
      <c r="D807" s="77">
        <v>20</v>
      </c>
      <c r="E807" s="62">
        <f t="shared" si="49"/>
        <v>0.52380952380952384</v>
      </c>
      <c r="AW807" s="72"/>
      <c r="AX807" s="56"/>
      <c r="AY807" s="41"/>
      <c r="AZ807" s="81"/>
      <c r="BA807" s="13"/>
    </row>
    <row r="808" spans="1:53">
      <c r="A808" s="46" t="s">
        <v>64</v>
      </c>
      <c r="B808" s="46" t="s">
        <v>408</v>
      </c>
      <c r="C808" s="63">
        <v>83</v>
      </c>
      <c r="D808" s="77">
        <v>44</v>
      </c>
      <c r="E808" s="62">
        <f t="shared" si="49"/>
        <v>0.46987951807228912</v>
      </c>
      <c r="AW808" s="72"/>
      <c r="AX808" s="56"/>
      <c r="AY808" s="82"/>
      <c r="AZ808" s="81"/>
      <c r="BA808" s="13"/>
    </row>
    <row r="809" spans="1:53">
      <c r="A809" s="46" t="s">
        <v>58</v>
      </c>
      <c r="B809" s="46" t="s">
        <v>476</v>
      </c>
      <c r="C809" s="63">
        <v>65</v>
      </c>
      <c r="D809" s="77">
        <v>41</v>
      </c>
      <c r="E809" s="62">
        <f t="shared" si="49"/>
        <v>0.36923076923076925</v>
      </c>
      <c r="AW809" s="72"/>
      <c r="AX809" s="56"/>
      <c r="AY809" s="41"/>
      <c r="AZ809" s="81"/>
      <c r="BA809" s="13"/>
    </row>
    <row r="810" spans="1:53">
      <c r="A810" s="46" t="s">
        <v>1452</v>
      </c>
      <c r="B810" s="46" t="s">
        <v>78</v>
      </c>
      <c r="C810" s="61">
        <v>1453</v>
      </c>
      <c r="D810" s="77">
        <v>655</v>
      </c>
      <c r="E810" s="62">
        <f t="shared" si="49"/>
        <v>0.54920853406744663</v>
      </c>
      <c r="AW810" s="72"/>
      <c r="AX810" s="56"/>
      <c r="AY810" s="41"/>
      <c r="AZ810" s="81"/>
      <c r="BA810" s="13"/>
    </row>
    <row r="811" spans="1:53">
      <c r="A811" s="46" t="s">
        <v>64</v>
      </c>
      <c r="B811" s="46" t="s">
        <v>94</v>
      </c>
      <c r="C811" s="63">
        <v>951</v>
      </c>
      <c r="D811" s="77">
        <v>440</v>
      </c>
      <c r="E811" s="62">
        <f t="shared" si="49"/>
        <v>0.53732912723449</v>
      </c>
      <c r="AW811" s="72"/>
      <c r="AX811" s="56"/>
      <c r="AY811" s="41"/>
      <c r="AZ811" s="81"/>
      <c r="BA811" s="13"/>
    </row>
    <row r="812" spans="1:53">
      <c r="A812" s="46" t="s">
        <v>52</v>
      </c>
      <c r="B812" s="46" t="s">
        <v>212</v>
      </c>
      <c r="C812" s="63">
        <v>239</v>
      </c>
      <c r="D812" s="77">
        <v>135</v>
      </c>
      <c r="E812" s="62">
        <f t="shared" si="49"/>
        <v>0.43514644351464438</v>
      </c>
      <c r="AW812" s="72"/>
      <c r="AX812" s="56"/>
      <c r="AY812" s="41"/>
      <c r="AZ812" s="81"/>
      <c r="BA812" s="13"/>
    </row>
    <row r="813" spans="1:53">
      <c r="A813" s="46" t="s">
        <v>56</v>
      </c>
      <c r="B813" s="46" t="s">
        <v>276</v>
      </c>
      <c r="C813" s="63">
        <v>160</v>
      </c>
      <c r="D813" s="77">
        <v>111</v>
      </c>
      <c r="E813" s="62">
        <f t="shared" si="49"/>
        <v>0.30625000000000002</v>
      </c>
      <c r="AW813" s="72"/>
      <c r="AX813" s="56"/>
      <c r="AY813" s="41"/>
      <c r="AZ813" s="81"/>
      <c r="BA813" s="13"/>
    </row>
    <row r="814" spans="1:53">
      <c r="A814" s="46" t="s">
        <v>58</v>
      </c>
      <c r="B814" s="46" t="s">
        <v>176</v>
      </c>
      <c r="C814" s="63">
        <v>301</v>
      </c>
      <c r="D814" s="77">
        <v>205</v>
      </c>
      <c r="E814" s="62">
        <f t="shared" si="49"/>
        <v>0.31893687707641194</v>
      </c>
      <c r="AW814" s="72"/>
      <c r="AX814" s="56"/>
      <c r="AY814" s="41"/>
      <c r="AZ814" s="81"/>
      <c r="BA814" s="13"/>
    </row>
    <row r="815" spans="1:53">
      <c r="A815" s="46" t="s">
        <v>72</v>
      </c>
      <c r="B815" s="46" t="s">
        <v>706</v>
      </c>
      <c r="C815" s="63">
        <v>26</v>
      </c>
      <c r="D815" s="77">
        <v>22</v>
      </c>
      <c r="E815" s="62">
        <f t="shared" si="49"/>
        <v>0.15384615384615385</v>
      </c>
      <c r="AW815" s="72"/>
      <c r="AX815" s="56"/>
      <c r="AY815" s="41"/>
      <c r="AZ815" s="81"/>
      <c r="BA815" s="13"/>
    </row>
    <row r="816" spans="1:53">
      <c r="A816" s="46" t="s">
        <v>72</v>
      </c>
      <c r="B816" s="46" t="s">
        <v>549</v>
      </c>
      <c r="C816" s="63">
        <v>50</v>
      </c>
      <c r="D816" s="77">
        <v>27</v>
      </c>
      <c r="E816" s="62">
        <f t="shared" si="49"/>
        <v>0.45999999999999996</v>
      </c>
      <c r="AW816" s="72"/>
      <c r="AX816" s="56"/>
      <c r="AY816" s="41"/>
      <c r="AZ816" s="81"/>
      <c r="BA816" s="13"/>
    </row>
    <row r="817" spans="1:53">
      <c r="A817" s="46" t="s">
        <v>58</v>
      </c>
      <c r="B817" s="46" t="s">
        <v>350</v>
      </c>
      <c r="C817" s="63">
        <v>110</v>
      </c>
      <c r="D817" s="77">
        <v>63</v>
      </c>
      <c r="E817" s="62">
        <f t="shared" si="49"/>
        <v>0.42727272727272725</v>
      </c>
      <c r="AW817" s="72"/>
      <c r="AX817" s="56"/>
      <c r="AY817" s="41"/>
      <c r="AZ817" s="81"/>
      <c r="BA817" s="13"/>
    </row>
    <row r="818" spans="1:53">
      <c r="A818" s="46" t="s">
        <v>72</v>
      </c>
      <c r="B818" s="46" t="s">
        <v>107</v>
      </c>
      <c r="C818" s="63">
        <v>736</v>
      </c>
      <c r="D818" s="77">
        <v>310</v>
      </c>
      <c r="E818" s="62">
        <f t="shared" si="49"/>
        <v>0.57880434782608692</v>
      </c>
      <c r="AW818" s="72"/>
      <c r="AX818" s="56"/>
      <c r="AY818" s="41"/>
      <c r="AZ818" s="81"/>
      <c r="BA818" s="13"/>
    </row>
    <row r="819" spans="1:53">
      <c r="A819" s="46" t="s">
        <v>52</v>
      </c>
      <c r="B819" s="46" t="s">
        <v>156</v>
      </c>
      <c r="C819" s="63">
        <v>362</v>
      </c>
      <c r="D819" s="77">
        <v>190</v>
      </c>
      <c r="E819" s="62">
        <f t="shared" si="49"/>
        <v>0.47513812154696133</v>
      </c>
      <c r="AW819" s="72"/>
      <c r="AX819" s="56"/>
      <c r="AY819" s="41"/>
      <c r="AZ819" s="81"/>
      <c r="BA819" s="13"/>
    </row>
    <row r="820" spans="1:53">
      <c r="A820" s="46" t="s">
        <v>72</v>
      </c>
      <c r="B820" s="46" t="s">
        <v>127</v>
      </c>
      <c r="C820" s="63">
        <v>574</v>
      </c>
      <c r="D820" s="77">
        <v>285</v>
      </c>
      <c r="E820" s="62">
        <f t="shared" si="49"/>
        <v>0.50348432055749126</v>
      </c>
      <c r="AW820" s="72"/>
      <c r="AX820" s="56"/>
      <c r="AY820" s="41"/>
      <c r="AZ820" s="81"/>
      <c r="BA820" s="13"/>
    </row>
    <row r="821" spans="1:53">
      <c r="A821" s="46" t="s">
        <v>64</v>
      </c>
      <c r="B821" s="46" t="s">
        <v>715</v>
      </c>
      <c r="C821" s="63">
        <v>25</v>
      </c>
      <c r="D821" s="77">
        <v>16</v>
      </c>
      <c r="E821" s="62">
        <f t="shared" si="49"/>
        <v>0.36</v>
      </c>
      <c r="AW821" s="72"/>
      <c r="AX821" s="56"/>
      <c r="AY821" s="41"/>
      <c r="AZ821" s="81"/>
      <c r="BA821" s="13"/>
    </row>
    <row r="822" spans="1:53">
      <c r="A822" s="46" t="s">
        <v>56</v>
      </c>
      <c r="B822" s="46" t="s">
        <v>217</v>
      </c>
      <c r="C822" s="63">
        <v>227</v>
      </c>
      <c r="D822" s="77">
        <v>133</v>
      </c>
      <c r="E822" s="62">
        <f t="shared" si="49"/>
        <v>0.41409691629955947</v>
      </c>
      <c r="AW822" s="72"/>
      <c r="AX822" s="56"/>
      <c r="AY822" s="41"/>
      <c r="AZ822" s="81"/>
      <c r="BA822" s="13"/>
    </row>
    <row r="823" spans="1:53">
      <c r="A823" s="46" t="s">
        <v>1452</v>
      </c>
      <c r="B823" s="46" t="s">
        <v>189</v>
      </c>
      <c r="C823" s="63">
        <v>283</v>
      </c>
      <c r="D823" s="77">
        <v>148</v>
      </c>
      <c r="E823" s="62">
        <f t="shared" si="49"/>
        <v>0.47703180212014129</v>
      </c>
      <c r="AW823" s="72"/>
      <c r="AX823" s="56"/>
      <c r="AY823" s="82"/>
      <c r="AZ823" s="81"/>
      <c r="BA823" s="13"/>
    </row>
    <row r="824" spans="1:53">
      <c r="A824" s="46" t="s">
        <v>72</v>
      </c>
      <c r="B824" s="46" t="s">
        <v>707</v>
      </c>
      <c r="C824" s="63">
        <v>26</v>
      </c>
      <c r="D824" s="77">
        <v>14</v>
      </c>
      <c r="E824" s="62">
        <f t="shared" si="49"/>
        <v>0.46153846153846156</v>
      </c>
      <c r="AW824" s="72"/>
      <c r="AX824" s="56"/>
      <c r="AY824" s="41"/>
      <c r="AZ824" s="81"/>
      <c r="BA824" s="13"/>
    </row>
    <row r="825" spans="1:53">
      <c r="A825" s="46" t="s">
        <v>58</v>
      </c>
      <c r="B825" s="46" t="s">
        <v>90</v>
      </c>
      <c r="C825" s="61">
        <v>1019</v>
      </c>
      <c r="D825" s="77">
        <v>507</v>
      </c>
      <c r="E825" s="62">
        <f t="shared" si="49"/>
        <v>0.50245338567222775</v>
      </c>
      <c r="AW825" s="72"/>
      <c r="AX825" s="56"/>
      <c r="AY825" s="41"/>
      <c r="AZ825" s="81"/>
      <c r="BA825" s="13"/>
    </row>
    <row r="826" spans="1:53">
      <c r="A826" s="46" t="s">
        <v>61</v>
      </c>
      <c r="B826" s="46" t="s">
        <v>802</v>
      </c>
      <c r="C826" s="63">
        <v>16</v>
      </c>
      <c r="D826" s="77">
        <v>3</v>
      </c>
      <c r="E826" s="62">
        <f t="shared" si="49"/>
        <v>0.8125</v>
      </c>
      <c r="AW826" s="72"/>
      <c r="AX826" s="56"/>
      <c r="AY826" s="82"/>
      <c r="AZ826" s="81"/>
      <c r="BA826" s="13"/>
    </row>
    <row r="827" spans="1:53">
      <c r="A827" s="46" t="s">
        <v>64</v>
      </c>
      <c r="B827" s="46" t="s">
        <v>425</v>
      </c>
      <c r="C827" s="63">
        <v>77</v>
      </c>
      <c r="D827" s="77">
        <v>39</v>
      </c>
      <c r="E827" s="62">
        <f t="shared" si="49"/>
        <v>0.49350649350649356</v>
      </c>
      <c r="AW827" s="72"/>
      <c r="AX827" s="56"/>
      <c r="AY827" s="82"/>
      <c r="AZ827" s="81"/>
      <c r="BA827" s="13"/>
    </row>
    <row r="828" spans="1:53">
      <c r="A828" s="46" t="s">
        <v>56</v>
      </c>
      <c r="B828" s="46" t="s">
        <v>66</v>
      </c>
      <c r="C828" s="61">
        <v>3245</v>
      </c>
      <c r="D828" s="77">
        <v>1368</v>
      </c>
      <c r="E828" s="62">
        <f t="shared" si="49"/>
        <v>0.57842835130970727</v>
      </c>
      <c r="AW828" s="72"/>
      <c r="AX828" s="56"/>
      <c r="AY828" s="41"/>
      <c r="AZ828" s="81"/>
      <c r="BA828" s="13"/>
    </row>
    <row r="829" spans="1:53">
      <c r="A829" s="46" t="s">
        <v>56</v>
      </c>
      <c r="B829" s="46" t="s">
        <v>57</v>
      </c>
      <c r="C829" s="61">
        <v>9334</v>
      </c>
      <c r="D829" s="77">
        <v>4065</v>
      </c>
      <c r="E829" s="62">
        <f t="shared" si="49"/>
        <v>0.56449539318620101</v>
      </c>
      <c r="AW829" s="72"/>
      <c r="AX829" s="56"/>
      <c r="AY829" s="41"/>
      <c r="AZ829" s="81"/>
      <c r="BA829" s="13"/>
    </row>
    <row r="830" spans="1:53">
      <c r="A830" s="46" t="s">
        <v>1452</v>
      </c>
      <c r="B830" s="46" t="s">
        <v>751</v>
      </c>
      <c r="C830" s="63">
        <v>21</v>
      </c>
      <c r="D830" s="77">
        <v>8</v>
      </c>
      <c r="E830" s="62">
        <f t="shared" si="49"/>
        <v>0.61904761904761907</v>
      </c>
      <c r="AW830" s="72"/>
      <c r="AX830" s="56"/>
      <c r="AY830" s="41"/>
      <c r="AZ830" s="81"/>
      <c r="BA830" s="13"/>
    </row>
    <row r="831" spans="1:53">
      <c r="A831" s="46" t="s">
        <v>79</v>
      </c>
      <c r="B831" s="46" t="s">
        <v>106</v>
      </c>
      <c r="C831" s="63">
        <v>827</v>
      </c>
      <c r="D831" s="77">
        <v>485</v>
      </c>
      <c r="E831" s="62">
        <f t="shared" si="49"/>
        <v>0.41354292623941957</v>
      </c>
      <c r="AW831" s="72"/>
      <c r="AX831" s="56"/>
      <c r="AY831" s="41"/>
      <c r="AZ831" s="81"/>
      <c r="BA831" s="13"/>
    </row>
    <row r="832" spans="1:53">
      <c r="A832" s="46" t="s">
        <v>56</v>
      </c>
      <c r="B832" s="46" t="s">
        <v>665</v>
      </c>
      <c r="C832" s="63">
        <v>31</v>
      </c>
      <c r="D832" s="77">
        <v>17</v>
      </c>
      <c r="E832" s="62">
        <f t="shared" si="49"/>
        <v>0.45161290322580649</v>
      </c>
      <c r="AW832" s="72"/>
      <c r="AX832" s="56"/>
      <c r="AY832" s="41"/>
      <c r="AZ832" s="81"/>
      <c r="BA832" s="13"/>
    </row>
    <row r="833" spans="1:53">
      <c r="A833" s="46" t="s">
        <v>79</v>
      </c>
      <c r="B833" s="46" t="s">
        <v>652</v>
      </c>
      <c r="C833" s="63">
        <v>33</v>
      </c>
      <c r="D833" s="77">
        <v>28</v>
      </c>
      <c r="E833" s="62">
        <f t="shared" si="49"/>
        <v>0.15151515151515149</v>
      </c>
      <c r="AW833" s="72"/>
      <c r="AX833" s="56"/>
      <c r="AY833" s="41"/>
      <c r="AZ833" s="81"/>
      <c r="BA833" s="13"/>
    </row>
    <row r="834" spans="1:53">
      <c r="A834" s="46" t="s">
        <v>58</v>
      </c>
      <c r="B834" s="46" t="s">
        <v>256</v>
      </c>
      <c r="C834" s="63">
        <v>184</v>
      </c>
      <c r="D834" s="77">
        <v>95</v>
      </c>
      <c r="E834" s="62">
        <f t="shared" si="49"/>
        <v>0.48369565217391308</v>
      </c>
      <c r="AW834" s="72"/>
      <c r="AX834" s="56"/>
      <c r="AY834" s="41"/>
      <c r="AZ834" s="81"/>
      <c r="BA834" s="13"/>
    </row>
    <row r="835" spans="1:53">
      <c r="A835" s="46" t="s">
        <v>61</v>
      </c>
      <c r="B835" s="46" t="s">
        <v>448</v>
      </c>
      <c r="C835" s="63">
        <v>71</v>
      </c>
      <c r="D835" s="77">
        <v>35</v>
      </c>
      <c r="E835" s="62">
        <f t="shared" si="49"/>
        <v>0.50704225352112675</v>
      </c>
      <c r="AW835" s="72"/>
      <c r="AX835" s="56"/>
      <c r="AY835" s="41"/>
      <c r="AZ835" s="81"/>
      <c r="BA835" s="13"/>
    </row>
    <row r="836" spans="1:53">
      <c r="A836" s="46" t="s">
        <v>64</v>
      </c>
      <c r="B836" s="46" t="s">
        <v>761</v>
      </c>
      <c r="C836" s="63">
        <v>20</v>
      </c>
      <c r="D836" s="77">
        <v>19</v>
      </c>
      <c r="E836" s="62">
        <f t="shared" si="49"/>
        <v>5.0000000000000044E-2</v>
      </c>
      <c r="AW836" s="72"/>
      <c r="AX836" s="56"/>
      <c r="AY836" s="41"/>
      <c r="AZ836" s="81"/>
      <c r="BA836" s="13"/>
    </row>
    <row r="837" spans="1:53">
      <c r="A837" s="46" t="s">
        <v>72</v>
      </c>
      <c r="B837" s="46" t="s">
        <v>895</v>
      </c>
      <c r="C837" s="63">
        <v>6</v>
      </c>
      <c r="D837" s="77">
        <v>5</v>
      </c>
      <c r="E837" s="62">
        <f t="shared" si="49"/>
        <v>0.16666666666666663</v>
      </c>
      <c r="AW837" s="72"/>
      <c r="AX837" s="56"/>
      <c r="AY837" s="82"/>
      <c r="AZ837" s="81"/>
      <c r="BA837" s="13"/>
    </row>
    <row r="838" spans="1:53">
      <c r="A838" s="46" t="s">
        <v>61</v>
      </c>
      <c r="B838" s="46" t="s">
        <v>838</v>
      </c>
      <c r="C838" s="63">
        <v>12</v>
      </c>
      <c r="D838" s="77">
        <v>8</v>
      </c>
      <c r="E838" s="62">
        <f t="shared" ref="E838:E857" si="50">1-(D838/C838)</f>
        <v>0.33333333333333337</v>
      </c>
      <c r="AW838" s="72"/>
      <c r="AX838" s="56"/>
      <c r="AY838" s="41"/>
      <c r="AZ838" s="81"/>
      <c r="BA838" s="13"/>
    </row>
    <row r="839" spans="1:53">
      <c r="A839" s="46" t="s">
        <v>72</v>
      </c>
      <c r="B839" s="46" t="s">
        <v>76</v>
      </c>
      <c r="C839" s="61">
        <v>1525</v>
      </c>
      <c r="D839" s="77">
        <v>706</v>
      </c>
      <c r="E839" s="62">
        <f t="shared" si="50"/>
        <v>0.53704918032786886</v>
      </c>
      <c r="AW839" s="72"/>
      <c r="AX839" s="56"/>
      <c r="AY839" s="41"/>
      <c r="AZ839" s="81"/>
      <c r="BA839" s="13"/>
    </row>
    <row r="840" spans="1:53">
      <c r="A840" s="46" t="s">
        <v>79</v>
      </c>
      <c r="B840" s="46" t="s">
        <v>442</v>
      </c>
      <c r="C840" s="63">
        <v>72</v>
      </c>
      <c r="D840" s="77">
        <v>49</v>
      </c>
      <c r="E840" s="62">
        <f t="shared" si="50"/>
        <v>0.31944444444444442</v>
      </c>
      <c r="AW840" s="72"/>
      <c r="AX840" s="56"/>
      <c r="AY840" s="41"/>
      <c r="AZ840" s="81"/>
      <c r="BA840" s="13"/>
    </row>
    <row r="841" spans="1:53">
      <c r="A841" s="46" t="s">
        <v>61</v>
      </c>
      <c r="B841" s="46" t="s">
        <v>172</v>
      </c>
      <c r="C841" s="63">
        <v>314</v>
      </c>
      <c r="D841" s="77">
        <v>121</v>
      </c>
      <c r="E841" s="62">
        <f t="shared" si="50"/>
        <v>0.61464968152866239</v>
      </c>
      <c r="AW841" s="72"/>
      <c r="AX841" s="56"/>
      <c r="AY841" s="41"/>
      <c r="AZ841" s="81"/>
      <c r="BA841" s="13"/>
    </row>
    <row r="842" spans="1:53">
      <c r="A842" s="46" t="s">
        <v>61</v>
      </c>
      <c r="B842" s="46" t="s">
        <v>409</v>
      </c>
      <c r="C842" s="63">
        <v>83</v>
      </c>
      <c r="D842" s="77">
        <v>51</v>
      </c>
      <c r="E842" s="62">
        <f t="shared" si="50"/>
        <v>0.38554216867469882</v>
      </c>
      <c r="AW842" s="72"/>
      <c r="AX842" s="56"/>
      <c r="AY842" s="41"/>
      <c r="AZ842" s="81"/>
      <c r="BA842" s="13"/>
    </row>
    <row r="843" spans="1:53">
      <c r="A843" s="46" t="s">
        <v>79</v>
      </c>
      <c r="B843" s="46" t="s">
        <v>215</v>
      </c>
      <c r="C843" s="63">
        <v>231</v>
      </c>
      <c r="D843" s="77">
        <v>115</v>
      </c>
      <c r="E843" s="62">
        <f t="shared" si="50"/>
        <v>0.50216450216450215</v>
      </c>
      <c r="AW843" s="72"/>
      <c r="AX843" s="56"/>
      <c r="AY843" s="41"/>
      <c r="AZ843" s="81"/>
      <c r="BA843" s="13"/>
    </row>
    <row r="844" spans="1:53">
      <c r="A844" s="46" t="s">
        <v>61</v>
      </c>
      <c r="B844" s="46" t="s">
        <v>865</v>
      </c>
      <c r="C844" s="63">
        <v>10</v>
      </c>
      <c r="D844" s="77">
        <v>5</v>
      </c>
      <c r="E844" s="62">
        <f t="shared" si="50"/>
        <v>0.5</v>
      </c>
      <c r="AW844" s="72"/>
      <c r="AX844" s="56"/>
      <c r="AY844" s="41"/>
      <c r="AZ844" s="81"/>
      <c r="BA844" s="13"/>
    </row>
    <row r="845" spans="1:53">
      <c r="A845" s="46" t="s">
        <v>1452</v>
      </c>
      <c r="B845" s="46" t="s">
        <v>439</v>
      </c>
      <c r="C845" s="63">
        <v>73</v>
      </c>
      <c r="D845" s="77">
        <v>56</v>
      </c>
      <c r="E845" s="62">
        <f t="shared" si="50"/>
        <v>0.23287671232876717</v>
      </c>
      <c r="AW845" s="9"/>
      <c r="AX845" s="56"/>
      <c r="AY845" s="41"/>
      <c r="AZ845" s="81"/>
      <c r="BA845" s="13"/>
    </row>
    <row r="846" spans="1:53">
      <c r="A846" s="46" t="s">
        <v>56</v>
      </c>
      <c r="B846" s="46" t="s">
        <v>657</v>
      </c>
      <c r="C846" s="63">
        <v>32</v>
      </c>
      <c r="D846" s="77">
        <v>15</v>
      </c>
      <c r="E846" s="62">
        <f t="shared" si="50"/>
        <v>0.53125</v>
      </c>
      <c r="AW846" s="9"/>
      <c r="AX846" s="56"/>
      <c r="AY846" s="82"/>
      <c r="AZ846" s="81"/>
      <c r="BA846" s="13"/>
    </row>
    <row r="847" spans="1:53">
      <c r="A847" s="46" t="s">
        <v>58</v>
      </c>
      <c r="B847" s="46" t="s">
        <v>545</v>
      </c>
      <c r="C847" s="63">
        <v>51</v>
      </c>
      <c r="D847" s="77">
        <v>23</v>
      </c>
      <c r="E847" s="62">
        <f t="shared" si="50"/>
        <v>0.5490196078431373</v>
      </c>
      <c r="AW847" s="9"/>
      <c r="AX847" s="56"/>
      <c r="AY847" s="41"/>
      <c r="AZ847" s="81"/>
      <c r="BA847" s="13"/>
    </row>
    <row r="848" spans="1:53">
      <c r="A848" s="46" t="s">
        <v>52</v>
      </c>
      <c r="B848" s="46" t="s">
        <v>82</v>
      </c>
      <c r="C848" s="61">
        <v>1326</v>
      </c>
      <c r="D848" s="77">
        <v>506</v>
      </c>
      <c r="E848" s="62">
        <f t="shared" si="50"/>
        <v>0.61840120663650078</v>
      </c>
      <c r="AW848" s="9"/>
      <c r="AX848" s="56"/>
      <c r="AY848" s="41"/>
      <c r="AZ848" s="81"/>
      <c r="BA848" s="13"/>
    </row>
    <row r="849" spans="1:53">
      <c r="A849" s="46" t="s">
        <v>58</v>
      </c>
      <c r="B849" s="46" t="s">
        <v>100</v>
      </c>
      <c r="C849" s="63">
        <v>877</v>
      </c>
      <c r="D849" s="77">
        <v>422</v>
      </c>
      <c r="E849" s="62">
        <f t="shared" si="50"/>
        <v>0.51881413911060426</v>
      </c>
      <c r="AW849" s="9"/>
      <c r="AX849" s="56"/>
      <c r="AY849" s="41"/>
      <c r="AZ849" s="81"/>
      <c r="BA849" s="13"/>
    </row>
    <row r="850" spans="1:53">
      <c r="A850" s="46" t="s">
        <v>58</v>
      </c>
      <c r="B850" s="46" t="s">
        <v>675</v>
      </c>
      <c r="C850" s="63">
        <v>30</v>
      </c>
      <c r="D850" s="77">
        <v>17</v>
      </c>
      <c r="E850" s="62">
        <f t="shared" si="50"/>
        <v>0.43333333333333335</v>
      </c>
      <c r="AW850" s="9"/>
      <c r="AX850" s="56"/>
      <c r="AY850" s="41"/>
      <c r="AZ850" s="81"/>
      <c r="BA850" s="13"/>
    </row>
    <row r="851" spans="1:53">
      <c r="A851" s="46" t="s">
        <v>1452</v>
      </c>
      <c r="B851" s="46" t="s">
        <v>365</v>
      </c>
      <c r="C851" s="63">
        <v>103</v>
      </c>
      <c r="D851" s="77">
        <v>70</v>
      </c>
      <c r="E851" s="62">
        <f t="shared" si="50"/>
        <v>0.32038834951456308</v>
      </c>
      <c r="AW851" s="9"/>
      <c r="AX851" s="56"/>
      <c r="AY851" s="41"/>
      <c r="AZ851" s="81"/>
      <c r="BA851" s="13"/>
    </row>
    <row r="852" spans="1:53">
      <c r="A852" s="46" t="s">
        <v>72</v>
      </c>
      <c r="B852" s="46" t="s">
        <v>379</v>
      </c>
      <c r="C852" s="63">
        <v>92</v>
      </c>
      <c r="D852" s="77">
        <v>50</v>
      </c>
      <c r="E852" s="62">
        <f t="shared" si="50"/>
        <v>0.45652173913043481</v>
      </c>
      <c r="AW852" s="9"/>
      <c r="AX852" s="56"/>
      <c r="AY852" s="41"/>
      <c r="AZ852" s="81"/>
      <c r="BA852" s="13"/>
    </row>
    <row r="853" spans="1:53">
      <c r="A853" s="46" t="s">
        <v>64</v>
      </c>
      <c r="B853" s="46" t="s">
        <v>449</v>
      </c>
      <c r="C853" s="63">
        <v>71</v>
      </c>
      <c r="D853" s="77">
        <v>39</v>
      </c>
      <c r="E853" s="62">
        <f t="shared" si="50"/>
        <v>0.45070422535211263</v>
      </c>
      <c r="AW853" s="9"/>
      <c r="AX853" s="56"/>
      <c r="AY853" s="41"/>
      <c r="AZ853" s="81"/>
      <c r="BA853" s="13"/>
    </row>
    <row r="854" spans="1:53">
      <c r="A854" s="46" t="s">
        <v>64</v>
      </c>
      <c r="B854" s="46" t="s">
        <v>653</v>
      </c>
      <c r="C854" s="63">
        <v>33</v>
      </c>
      <c r="D854" s="77">
        <v>14</v>
      </c>
      <c r="E854" s="62">
        <f t="shared" si="50"/>
        <v>0.57575757575757569</v>
      </c>
      <c r="AW854" s="9"/>
      <c r="AX854" s="56"/>
      <c r="AY854" s="41"/>
      <c r="AZ854" s="81"/>
      <c r="BA854" s="13"/>
    </row>
    <row r="855" spans="1:53">
      <c r="A855" s="46" t="s">
        <v>58</v>
      </c>
      <c r="B855" s="46" t="s">
        <v>174</v>
      </c>
      <c r="C855" s="63">
        <v>309</v>
      </c>
      <c r="D855" s="77">
        <v>201</v>
      </c>
      <c r="E855" s="62">
        <f t="shared" si="50"/>
        <v>0.34951456310679607</v>
      </c>
    </row>
    <row r="856" spans="1:53">
      <c r="A856" s="46" t="s">
        <v>58</v>
      </c>
      <c r="B856" s="46" t="s">
        <v>699</v>
      </c>
      <c r="C856" s="63">
        <v>27</v>
      </c>
      <c r="D856" s="77">
        <v>8</v>
      </c>
      <c r="E856" s="62">
        <f t="shared" si="50"/>
        <v>0.70370370370370372</v>
      </c>
    </row>
    <row r="857" spans="1:53">
      <c r="A857" s="46" t="s">
        <v>72</v>
      </c>
      <c r="B857" s="46" t="s">
        <v>875</v>
      </c>
      <c r="C857" s="63">
        <v>9</v>
      </c>
      <c r="D857" s="77">
        <v>12</v>
      </c>
      <c r="E857" s="62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59" bestFit="1" customWidth="1"/>
    <col min="2" max="2" width="47.140625" bestFit="1" customWidth="1"/>
    <col min="3" max="3" width="14.140625" bestFit="1" customWidth="1"/>
    <col min="4" max="4" width="14.140625" style="59" customWidth="1"/>
    <col min="5" max="5" width="47.7109375" style="59" customWidth="1"/>
    <col min="6" max="7" width="14.140625" style="59" customWidth="1"/>
    <col min="9" max="9" width="14" customWidth="1"/>
    <col min="10" max="10" width="14" style="59" customWidth="1"/>
    <col min="12" max="13" width="14.140625" bestFit="1" customWidth="1"/>
    <col min="15" max="15" width="8" style="60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119" customWidth="1"/>
    <col min="29" max="29" width="7.7109375" customWidth="1"/>
    <col min="30" max="30" width="10" customWidth="1"/>
  </cols>
  <sheetData>
    <row r="2" spans="1:31" ht="15.75" thickBot="1">
      <c r="B2" s="65" t="s">
        <v>932</v>
      </c>
      <c r="C2" s="65" t="s">
        <v>931</v>
      </c>
      <c r="D2" s="103"/>
      <c r="E2" s="103"/>
      <c r="F2" s="103"/>
      <c r="G2" s="103"/>
      <c r="L2" s="64" t="s">
        <v>930</v>
      </c>
      <c r="M2" s="64" t="s">
        <v>931</v>
      </c>
      <c r="O2" s="249" t="s">
        <v>54</v>
      </c>
      <c r="P2" s="250"/>
      <c r="Q2" s="251" t="s">
        <v>933</v>
      </c>
      <c r="R2" s="251"/>
      <c r="S2" s="251"/>
      <c r="U2" s="252" t="s">
        <v>50</v>
      </c>
      <c r="V2" s="252" t="s">
        <v>54</v>
      </c>
      <c r="W2" s="251" t="s">
        <v>933</v>
      </c>
      <c r="X2" s="251"/>
      <c r="Y2" s="251"/>
      <c r="AA2" s="251" t="s">
        <v>935</v>
      </c>
      <c r="AB2" s="251" t="s">
        <v>54</v>
      </c>
      <c r="AC2" s="251" t="s">
        <v>933</v>
      </c>
      <c r="AD2" s="251"/>
      <c r="AE2" s="251"/>
    </row>
    <row r="3" spans="1:31" ht="31.5" thickTop="1" thickBot="1">
      <c r="B3" s="87" t="s">
        <v>1461</v>
      </c>
      <c r="E3" s="87" t="s">
        <v>1469</v>
      </c>
      <c r="I3" s="102" t="s">
        <v>930</v>
      </c>
      <c r="J3" s="102" t="s">
        <v>931</v>
      </c>
      <c r="L3" s="89" t="s">
        <v>930</v>
      </c>
      <c r="M3" s="90" t="s">
        <v>1463</v>
      </c>
      <c r="O3" s="86" t="s">
        <v>934</v>
      </c>
      <c r="P3" s="86" t="s">
        <v>935</v>
      </c>
      <c r="Q3" s="67" t="s">
        <v>912</v>
      </c>
      <c r="R3" s="67" t="s">
        <v>936</v>
      </c>
      <c r="S3" s="67" t="s">
        <v>937</v>
      </c>
      <c r="U3" s="253"/>
      <c r="V3" s="253"/>
      <c r="W3" s="86" t="s">
        <v>912</v>
      </c>
      <c r="X3" s="86" t="s">
        <v>936</v>
      </c>
      <c r="Y3" s="86" t="s">
        <v>937</v>
      </c>
      <c r="AA3" s="251"/>
      <c r="AB3" s="251"/>
      <c r="AC3" s="99" t="s">
        <v>912</v>
      </c>
      <c r="AD3" s="99" t="s">
        <v>936</v>
      </c>
      <c r="AE3" s="99" t="s">
        <v>937</v>
      </c>
    </row>
    <row r="4" spans="1:31" ht="15.75" thickBot="1">
      <c r="B4" s="88"/>
      <c r="I4" s="100" t="s">
        <v>0</v>
      </c>
      <c r="J4" s="101">
        <v>9277</v>
      </c>
      <c r="L4" s="93" t="s">
        <v>0</v>
      </c>
      <c r="M4" s="96">
        <v>8874</v>
      </c>
      <c r="O4" s="68">
        <v>4781400</v>
      </c>
      <c r="P4" s="66" t="s">
        <v>1253</v>
      </c>
      <c r="Q4" s="69">
        <v>24265</v>
      </c>
      <c r="R4" s="69">
        <v>5970</v>
      </c>
      <c r="S4" s="69">
        <v>18295</v>
      </c>
      <c r="U4" s="97" t="s">
        <v>1253</v>
      </c>
      <c r="V4" s="68">
        <v>4781400</v>
      </c>
      <c r="W4" s="69">
        <v>25705</v>
      </c>
      <c r="X4" s="69">
        <v>6372</v>
      </c>
      <c r="Y4" s="69">
        <v>19333</v>
      </c>
      <c r="AA4" s="66" t="s">
        <v>1253</v>
      </c>
      <c r="AB4" s="121">
        <v>4781400</v>
      </c>
      <c r="AC4" s="122">
        <v>26560</v>
      </c>
      <c r="AD4" s="122">
        <v>6592</v>
      </c>
      <c r="AE4" s="122">
        <v>19968</v>
      </c>
    </row>
    <row r="5" spans="1:31" ht="16.5" thickTop="1" thickBot="1">
      <c r="B5" s="89" t="s">
        <v>1462</v>
      </c>
      <c r="C5" s="90" t="s">
        <v>912</v>
      </c>
      <c r="D5" s="110"/>
      <c r="E5" s="114" t="s">
        <v>932</v>
      </c>
      <c r="F5" s="114" t="s">
        <v>931</v>
      </c>
      <c r="G5" s="104"/>
      <c r="I5" s="100" t="s">
        <v>1</v>
      </c>
      <c r="J5" s="101">
        <v>34999</v>
      </c>
      <c r="L5" s="94" t="s">
        <v>1</v>
      </c>
      <c r="M5" s="95">
        <v>33531</v>
      </c>
      <c r="O5" s="68">
        <v>9602501</v>
      </c>
      <c r="P5" s="66" t="s">
        <v>1440</v>
      </c>
      <c r="Q5" s="69">
        <v>16363</v>
      </c>
      <c r="R5" s="69">
        <v>3826</v>
      </c>
      <c r="S5" s="69">
        <v>12537</v>
      </c>
      <c r="U5" s="97" t="s">
        <v>1440</v>
      </c>
      <c r="V5" s="68">
        <v>9602501</v>
      </c>
      <c r="W5" s="69">
        <v>17205</v>
      </c>
      <c r="X5" s="69">
        <v>4009</v>
      </c>
      <c r="Y5" s="69">
        <v>13196</v>
      </c>
      <c r="AA5" s="66" t="s">
        <v>1440</v>
      </c>
      <c r="AB5" s="121">
        <v>9602501</v>
      </c>
      <c r="AC5" s="122">
        <v>17752</v>
      </c>
      <c r="AD5" s="122">
        <v>4134</v>
      </c>
      <c r="AE5" s="122">
        <v>13618</v>
      </c>
    </row>
    <row r="6" spans="1:31" ht="18" customHeight="1" thickBot="1">
      <c r="A6" s="46" t="s">
        <v>681</v>
      </c>
      <c r="B6" s="93" t="s">
        <v>681</v>
      </c>
      <c r="C6" s="117">
        <v>37</v>
      </c>
      <c r="D6" s="33"/>
      <c r="E6" s="115" t="s">
        <v>681</v>
      </c>
      <c r="F6" s="115">
        <v>39</v>
      </c>
      <c r="G6" s="105"/>
      <c r="I6" s="100" t="s">
        <v>2</v>
      </c>
      <c r="J6" s="101">
        <v>27470</v>
      </c>
      <c r="L6" s="93" t="s">
        <v>2</v>
      </c>
      <c r="M6" s="96">
        <v>26370</v>
      </c>
      <c r="O6" s="68">
        <v>5611202</v>
      </c>
      <c r="P6" s="66" t="s">
        <v>1300</v>
      </c>
      <c r="Q6" s="69">
        <v>8118</v>
      </c>
      <c r="R6" s="69">
        <v>4532</v>
      </c>
      <c r="S6" s="69">
        <v>3586</v>
      </c>
      <c r="U6" s="97" t="s">
        <v>1300</v>
      </c>
      <c r="V6" s="68">
        <v>5611202</v>
      </c>
      <c r="W6" s="69">
        <v>8505</v>
      </c>
      <c r="X6" s="69">
        <v>4763</v>
      </c>
      <c r="Y6" s="69">
        <v>3742</v>
      </c>
      <c r="AA6" s="66" t="s">
        <v>1300</v>
      </c>
      <c r="AB6" s="121">
        <v>5611202</v>
      </c>
      <c r="AC6" s="122">
        <v>8731</v>
      </c>
      <c r="AD6" s="122">
        <v>4878</v>
      </c>
      <c r="AE6" s="122">
        <v>3853</v>
      </c>
    </row>
    <row r="7" spans="1:31" ht="15.75" thickBot="1">
      <c r="A7" s="46" t="s">
        <v>163</v>
      </c>
      <c r="B7" s="94" t="s">
        <v>163</v>
      </c>
      <c r="C7" s="117">
        <v>380</v>
      </c>
      <c r="D7" s="33"/>
      <c r="E7" s="115" t="s">
        <v>163</v>
      </c>
      <c r="F7" s="115">
        <v>404</v>
      </c>
      <c r="G7" s="106"/>
      <c r="I7" s="100" t="s">
        <v>3</v>
      </c>
      <c r="J7" s="101">
        <v>8134</v>
      </c>
      <c r="L7" s="94" t="s">
        <v>3</v>
      </c>
      <c r="M7" s="95">
        <v>7835</v>
      </c>
      <c r="O7" s="68">
        <v>5611203</v>
      </c>
      <c r="P7" s="66" t="s">
        <v>1301</v>
      </c>
      <c r="Q7" s="69">
        <v>6533</v>
      </c>
      <c r="R7" s="69">
        <v>3044</v>
      </c>
      <c r="S7" s="69">
        <v>3489</v>
      </c>
      <c r="U7" s="97" t="s">
        <v>1301</v>
      </c>
      <c r="V7" s="68">
        <v>5611203</v>
      </c>
      <c r="W7" s="69">
        <v>6846</v>
      </c>
      <c r="X7" s="69">
        <v>3183</v>
      </c>
      <c r="Y7" s="69">
        <v>3663</v>
      </c>
      <c r="AA7" s="66" t="s">
        <v>1301</v>
      </c>
      <c r="AB7" s="121">
        <v>5611203</v>
      </c>
      <c r="AC7" s="122">
        <v>7049</v>
      </c>
      <c r="AD7" s="122">
        <v>3278</v>
      </c>
      <c r="AE7" s="122">
        <v>3771</v>
      </c>
    </row>
    <row r="8" spans="1:31" ht="15.75" thickBot="1">
      <c r="A8" s="46" t="s">
        <v>304</v>
      </c>
      <c r="B8" s="93" t="s">
        <v>304</v>
      </c>
      <c r="C8" s="117">
        <v>147</v>
      </c>
      <c r="D8" s="33"/>
      <c r="E8" s="115" t="s">
        <v>304</v>
      </c>
      <c r="F8" s="115">
        <v>150</v>
      </c>
      <c r="G8" s="105"/>
      <c r="I8" s="100" t="s">
        <v>4</v>
      </c>
      <c r="J8" s="101">
        <v>190509</v>
      </c>
      <c r="L8" s="93" t="s">
        <v>4</v>
      </c>
      <c r="M8" s="96">
        <v>184217</v>
      </c>
      <c r="O8" s="68">
        <v>4399103</v>
      </c>
      <c r="P8" s="66" t="s">
        <v>1146</v>
      </c>
      <c r="Q8" s="69">
        <v>5300</v>
      </c>
      <c r="R8" s="69">
        <v>5191</v>
      </c>
      <c r="S8" s="68">
        <v>109</v>
      </c>
      <c r="U8" s="97" t="s">
        <v>1146</v>
      </c>
      <c r="V8" s="68">
        <v>4399103</v>
      </c>
      <c r="W8" s="69">
        <v>5699</v>
      </c>
      <c r="X8" s="69">
        <v>5583</v>
      </c>
      <c r="Y8" s="68">
        <v>116</v>
      </c>
      <c r="AA8" s="66" t="s">
        <v>1146</v>
      </c>
      <c r="AB8" s="121">
        <v>4399103</v>
      </c>
      <c r="AC8" s="122">
        <v>5941</v>
      </c>
      <c r="AD8" s="122">
        <v>5816</v>
      </c>
      <c r="AE8" s="121">
        <v>125</v>
      </c>
    </row>
    <row r="9" spans="1:31" ht="18" customHeight="1" thickBot="1">
      <c r="A9" s="46" t="s">
        <v>608</v>
      </c>
      <c r="B9" s="94" t="s">
        <v>608</v>
      </c>
      <c r="C9" s="117">
        <v>42</v>
      </c>
      <c r="D9" s="33"/>
      <c r="E9" s="115" t="s">
        <v>608</v>
      </c>
      <c r="F9" s="115">
        <v>46</v>
      </c>
      <c r="G9" s="106"/>
      <c r="I9" s="100" t="s">
        <v>5</v>
      </c>
      <c r="J9" s="101">
        <v>81831</v>
      </c>
      <c r="L9" s="94" t="s">
        <v>5</v>
      </c>
      <c r="M9" s="95">
        <v>77719</v>
      </c>
      <c r="O9" s="68">
        <v>9602502</v>
      </c>
      <c r="P9" s="66" t="s">
        <v>1441</v>
      </c>
      <c r="Q9" s="69">
        <v>4866</v>
      </c>
      <c r="R9" s="68">
        <v>144</v>
      </c>
      <c r="S9" s="69">
        <v>4722</v>
      </c>
      <c r="U9" s="97" t="s">
        <v>1441</v>
      </c>
      <c r="V9" s="68">
        <v>9602502</v>
      </c>
      <c r="W9" s="69">
        <v>5252</v>
      </c>
      <c r="X9" s="68">
        <v>149</v>
      </c>
      <c r="Y9" s="69">
        <v>5103</v>
      </c>
      <c r="AA9" s="66" t="s">
        <v>1441</v>
      </c>
      <c r="AB9" s="121">
        <v>9602502</v>
      </c>
      <c r="AC9" s="122">
        <v>5488</v>
      </c>
      <c r="AD9" s="121">
        <v>156</v>
      </c>
      <c r="AE9" s="122">
        <v>5332</v>
      </c>
    </row>
    <row r="10" spans="1:31" ht="25.5" customHeight="1" thickBot="1">
      <c r="A10" s="46" t="s">
        <v>716</v>
      </c>
      <c r="B10" s="93" t="s">
        <v>716</v>
      </c>
      <c r="C10" s="117">
        <v>30</v>
      </c>
      <c r="D10" s="33"/>
      <c r="E10" s="115" t="s">
        <v>716</v>
      </c>
      <c r="F10" s="115">
        <v>35</v>
      </c>
      <c r="G10" s="105"/>
      <c r="I10" s="100" t="s">
        <v>6</v>
      </c>
      <c r="J10" s="101">
        <v>48848</v>
      </c>
      <c r="L10" s="93" t="s">
        <v>6</v>
      </c>
      <c r="M10" s="96">
        <v>46058</v>
      </c>
      <c r="O10" s="68">
        <v>4712100</v>
      </c>
      <c r="P10" s="66" t="s">
        <v>1201</v>
      </c>
      <c r="Q10" s="69">
        <v>4807</v>
      </c>
      <c r="R10" s="69">
        <v>2569</v>
      </c>
      <c r="S10" s="69">
        <v>2238</v>
      </c>
      <c r="U10" s="97" t="s">
        <v>1201</v>
      </c>
      <c r="V10" s="68">
        <v>4712100</v>
      </c>
      <c r="W10" s="69">
        <v>5006</v>
      </c>
      <c r="X10" s="69">
        <v>2675</v>
      </c>
      <c r="Y10" s="69">
        <v>2331</v>
      </c>
      <c r="AA10" s="66" t="s">
        <v>1201</v>
      </c>
      <c r="AB10" s="121">
        <v>4712100</v>
      </c>
      <c r="AC10" s="122">
        <v>5111</v>
      </c>
      <c r="AD10" s="122">
        <v>2723</v>
      </c>
      <c r="AE10" s="122">
        <v>2388</v>
      </c>
    </row>
    <row r="11" spans="1:31" ht="15.75" thickBot="1">
      <c r="A11" s="46" t="s">
        <v>700</v>
      </c>
      <c r="B11" s="94" t="s">
        <v>700</v>
      </c>
      <c r="C11" s="117">
        <v>30</v>
      </c>
      <c r="D11" s="33"/>
      <c r="E11" s="115" t="s">
        <v>700</v>
      </c>
      <c r="F11" s="115">
        <v>32</v>
      </c>
      <c r="G11" s="106"/>
      <c r="I11" s="100" t="s">
        <v>7</v>
      </c>
      <c r="J11" s="101">
        <v>67899</v>
      </c>
      <c r="L11" s="94" t="s">
        <v>7</v>
      </c>
      <c r="M11" s="95">
        <v>64261</v>
      </c>
      <c r="O11" s="68">
        <v>4321500</v>
      </c>
      <c r="P11" s="66" t="s">
        <v>1129</v>
      </c>
      <c r="Q11" s="69">
        <v>3856</v>
      </c>
      <c r="R11" s="69">
        <v>3581</v>
      </c>
      <c r="S11" s="68">
        <v>275</v>
      </c>
      <c r="U11" s="97" t="s">
        <v>1129</v>
      </c>
      <c r="V11" s="68">
        <v>4321500</v>
      </c>
      <c r="W11" s="69">
        <v>4070</v>
      </c>
      <c r="X11" s="69">
        <v>3786</v>
      </c>
      <c r="Y11" s="68">
        <v>284</v>
      </c>
      <c r="AA11" s="66" t="s">
        <v>1129</v>
      </c>
      <c r="AB11" s="121">
        <v>4321500</v>
      </c>
      <c r="AC11" s="122">
        <v>4230</v>
      </c>
      <c r="AD11" s="122">
        <v>3939</v>
      </c>
      <c r="AE11" s="121">
        <v>291</v>
      </c>
    </row>
    <row r="12" spans="1:31" ht="15.75" thickBot="1">
      <c r="A12" s="46" t="s">
        <v>803</v>
      </c>
      <c r="B12" s="93" t="s">
        <v>803</v>
      </c>
      <c r="C12" s="117">
        <v>16</v>
      </c>
      <c r="D12" s="33"/>
      <c r="E12" s="115" t="s">
        <v>803</v>
      </c>
      <c r="F12" s="115">
        <v>18</v>
      </c>
      <c r="G12" s="105"/>
      <c r="I12" s="100" t="s">
        <v>8</v>
      </c>
      <c r="J12" s="101">
        <v>98579</v>
      </c>
      <c r="L12" s="93" t="s">
        <v>8</v>
      </c>
      <c r="M12" s="96">
        <v>93945</v>
      </c>
      <c r="O12" s="68">
        <v>4723700</v>
      </c>
      <c r="P12" s="66" t="s">
        <v>1209</v>
      </c>
      <c r="Q12" s="69">
        <v>3754</v>
      </c>
      <c r="R12" s="69">
        <v>2244</v>
      </c>
      <c r="S12" s="69">
        <v>1510</v>
      </c>
      <c r="U12" s="97" t="s">
        <v>1209</v>
      </c>
      <c r="V12" s="68">
        <v>4723700</v>
      </c>
      <c r="W12" s="69">
        <v>3936</v>
      </c>
      <c r="X12" s="69">
        <v>2361</v>
      </c>
      <c r="Y12" s="69">
        <v>1575</v>
      </c>
      <c r="AA12" s="66" t="s">
        <v>1209</v>
      </c>
      <c r="AB12" s="121">
        <v>4723700</v>
      </c>
      <c r="AC12" s="122">
        <v>4038</v>
      </c>
      <c r="AD12" s="122">
        <v>2430</v>
      </c>
      <c r="AE12" s="122">
        <v>1608</v>
      </c>
    </row>
    <row r="13" spans="1:31" ht="24" thickBot="1">
      <c r="A13" s="46" t="s">
        <v>819</v>
      </c>
      <c r="B13" s="94" t="s">
        <v>819</v>
      </c>
      <c r="C13" s="117">
        <v>17</v>
      </c>
      <c r="D13" s="33"/>
      <c r="E13" s="115" t="s">
        <v>819</v>
      </c>
      <c r="F13" s="115">
        <v>17</v>
      </c>
      <c r="G13" s="106"/>
      <c r="I13" s="100" t="s">
        <v>9</v>
      </c>
      <c r="J13" s="101">
        <v>37341</v>
      </c>
      <c r="L13" s="94" t="s">
        <v>9</v>
      </c>
      <c r="M13" s="95">
        <v>35944</v>
      </c>
      <c r="O13" s="68">
        <v>5620104</v>
      </c>
      <c r="P13" s="66" t="s">
        <v>1306</v>
      </c>
      <c r="Q13" s="69">
        <v>3531</v>
      </c>
      <c r="R13" s="68">
        <v>748</v>
      </c>
      <c r="S13" s="69">
        <v>2783</v>
      </c>
      <c r="U13" s="97" t="s">
        <v>1306</v>
      </c>
      <c r="V13" s="68">
        <v>5620104</v>
      </c>
      <c r="W13" s="69">
        <v>3743</v>
      </c>
      <c r="X13" s="68">
        <v>783</v>
      </c>
      <c r="Y13" s="69">
        <v>2960</v>
      </c>
      <c r="AA13" s="66" t="s">
        <v>1306</v>
      </c>
      <c r="AB13" s="121">
        <v>5620104</v>
      </c>
      <c r="AC13" s="122">
        <v>3888</v>
      </c>
      <c r="AD13" s="121">
        <v>818</v>
      </c>
      <c r="AE13" s="122">
        <v>3070</v>
      </c>
    </row>
    <row r="14" spans="1:31" ht="24" thickBot="1">
      <c r="A14" s="46" t="s">
        <v>192</v>
      </c>
      <c r="B14" s="93" t="s">
        <v>192</v>
      </c>
      <c r="C14" s="117">
        <v>301</v>
      </c>
      <c r="D14" s="33"/>
      <c r="E14" s="115" t="s">
        <v>192</v>
      </c>
      <c r="F14" s="115">
        <v>314</v>
      </c>
      <c r="G14" s="105"/>
      <c r="I14" s="100" t="s">
        <v>10</v>
      </c>
      <c r="J14" s="101">
        <v>269461</v>
      </c>
      <c r="L14" s="93" t="s">
        <v>10</v>
      </c>
      <c r="M14" s="96">
        <v>254526</v>
      </c>
      <c r="O14" s="68">
        <v>9511800</v>
      </c>
      <c r="P14" s="66" t="s">
        <v>1427</v>
      </c>
      <c r="Q14" s="69">
        <v>3432</v>
      </c>
      <c r="R14" s="69">
        <v>3057</v>
      </c>
      <c r="S14" s="68">
        <v>375</v>
      </c>
      <c r="U14" s="97" t="s">
        <v>1427</v>
      </c>
      <c r="V14" s="68">
        <v>9511800</v>
      </c>
      <c r="W14" s="69">
        <v>3574</v>
      </c>
      <c r="X14" s="69">
        <v>3185</v>
      </c>
      <c r="Y14" s="68">
        <v>389</v>
      </c>
      <c r="AA14" s="66" t="s">
        <v>1427</v>
      </c>
      <c r="AB14" s="121">
        <v>9511800</v>
      </c>
      <c r="AC14" s="122">
        <v>3674</v>
      </c>
      <c r="AD14" s="122">
        <v>3271</v>
      </c>
      <c r="AE14" s="121">
        <v>403</v>
      </c>
    </row>
    <row r="15" spans="1:31" ht="24" thickBot="1">
      <c r="A15" s="46" t="s">
        <v>546</v>
      </c>
      <c r="B15" s="94" t="s">
        <v>546</v>
      </c>
      <c r="C15" s="117">
        <v>61</v>
      </c>
      <c r="D15" s="33"/>
      <c r="E15" s="115" t="s">
        <v>546</v>
      </c>
      <c r="F15" s="115">
        <v>66</v>
      </c>
      <c r="G15" s="106"/>
      <c r="I15" s="100" t="s">
        <v>11</v>
      </c>
      <c r="J15" s="101">
        <v>42831</v>
      </c>
      <c r="L15" s="94" t="s">
        <v>11</v>
      </c>
      <c r="M15" s="95">
        <v>41010</v>
      </c>
      <c r="O15" s="68">
        <v>1412602</v>
      </c>
      <c r="P15" s="66" t="s">
        <v>1005</v>
      </c>
      <c r="Q15" s="69">
        <v>3312</v>
      </c>
      <c r="R15" s="68">
        <v>326</v>
      </c>
      <c r="S15" s="69">
        <v>2986</v>
      </c>
      <c r="U15" s="97" t="s">
        <v>1250</v>
      </c>
      <c r="V15" s="68">
        <v>4772500</v>
      </c>
      <c r="W15" s="69">
        <v>3473</v>
      </c>
      <c r="X15" s="69">
        <v>1396</v>
      </c>
      <c r="Y15" s="69">
        <v>2077</v>
      </c>
      <c r="AA15" s="66" t="s">
        <v>1250</v>
      </c>
      <c r="AB15" s="121">
        <v>4772500</v>
      </c>
      <c r="AC15" s="122">
        <v>3611</v>
      </c>
      <c r="AD15" s="122">
        <v>1452</v>
      </c>
      <c r="AE15" s="122">
        <v>2159</v>
      </c>
    </row>
    <row r="16" spans="1:31" ht="18" customHeight="1" thickBot="1">
      <c r="A16" s="46" t="s">
        <v>183</v>
      </c>
      <c r="B16" s="93" t="s">
        <v>183</v>
      </c>
      <c r="C16" s="117">
        <v>324</v>
      </c>
      <c r="D16" s="33"/>
      <c r="E16" s="115" t="s">
        <v>183</v>
      </c>
      <c r="F16" s="115">
        <v>334</v>
      </c>
      <c r="G16" s="105"/>
      <c r="I16" s="100" t="s">
        <v>12</v>
      </c>
      <c r="J16" s="101">
        <v>53665</v>
      </c>
      <c r="L16" s="93" t="s">
        <v>12</v>
      </c>
      <c r="M16" s="96">
        <v>51258</v>
      </c>
      <c r="O16" s="68">
        <v>4772500</v>
      </c>
      <c r="P16" s="66" t="s">
        <v>1250</v>
      </c>
      <c r="Q16" s="69">
        <v>3246</v>
      </c>
      <c r="R16" s="69">
        <v>1324</v>
      </c>
      <c r="S16" s="69">
        <v>1922</v>
      </c>
      <c r="U16" s="97" t="s">
        <v>1005</v>
      </c>
      <c r="V16" s="68">
        <v>1412602</v>
      </c>
      <c r="W16" s="69">
        <v>3451</v>
      </c>
      <c r="X16" s="68">
        <v>329</v>
      </c>
      <c r="Y16" s="69">
        <v>3122</v>
      </c>
      <c r="AA16" s="66" t="s">
        <v>1005</v>
      </c>
      <c r="AB16" s="121">
        <v>1412602</v>
      </c>
      <c r="AC16" s="122">
        <v>3531</v>
      </c>
      <c r="AD16" s="121">
        <v>340</v>
      </c>
      <c r="AE16" s="122">
        <v>3191</v>
      </c>
    </row>
    <row r="17" spans="1:31" ht="23.25" thickBot="1">
      <c r="A17" s="46" t="s">
        <v>364</v>
      </c>
      <c r="B17" s="94" t="s">
        <v>364</v>
      </c>
      <c r="C17" s="117">
        <v>115</v>
      </c>
      <c r="D17" s="33"/>
      <c r="E17" s="115" t="s">
        <v>364</v>
      </c>
      <c r="F17" s="115">
        <v>117</v>
      </c>
      <c r="G17" s="106"/>
      <c r="I17" s="100" t="s">
        <v>13</v>
      </c>
      <c r="J17" s="101">
        <v>71285</v>
      </c>
      <c r="L17" s="94" t="s">
        <v>13</v>
      </c>
      <c r="M17" s="95">
        <v>67439</v>
      </c>
      <c r="O17" s="68">
        <v>4520001</v>
      </c>
      <c r="P17" s="66" t="s">
        <v>1151</v>
      </c>
      <c r="Q17" s="69">
        <v>2972</v>
      </c>
      <c r="R17" s="69">
        <v>2715</v>
      </c>
      <c r="S17" s="68">
        <v>257</v>
      </c>
      <c r="U17" s="97" t="s">
        <v>1151</v>
      </c>
      <c r="V17" s="68">
        <v>4520001</v>
      </c>
      <c r="W17" s="69">
        <v>3131</v>
      </c>
      <c r="X17" s="69">
        <v>2853</v>
      </c>
      <c r="Y17" s="68">
        <v>278</v>
      </c>
      <c r="AA17" s="66" t="s">
        <v>1141</v>
      </c>
      <c r="AB17" s="121">
        <v>4330404</v>
      </c>
      <c r="AC17" s="122">
        <v>3271</v>
      </c>
      <c r="AD17" s="122">
        <v>3160</v>
      </c>
      <c r="AE17" s="121">
        <v>111</v>
      </c>
    </row>
    <row r="18" spans="1:31" ht="24" thickBot="1">
      <c r="A18" s="46" t="s">
        <v>647</v>
      </c>
      <c r="B18" s="93" t="s">
        <v>647</v>
      </c>
      <c r="C18" s="117">
        <v>38</v>
      </c>
      <c r="D18" s="33"/>
      <c r="E18" s="115" t="s">
        <v>647</v>
      </c>
      <c r="F18" s="115">
        <v>38</v>
      </c>
      <c r="G18" s="105"/>
      <c r="I18" s="100" t="s">
        <v>14</v>
      </c>
      <c r="J18" s="101">
        <v>36194</v>
      </c>
      <c r="L18" s="93" t="s">
        <v>14</v>
      </c>
      <c r="M18" s="96">
        <v>34649</v>
      </c>
      <c r="O18" s="68">
        <v>4330404</v>
      </c>
      <c r="P18" s="66" t="s">
        <v>1141</v>
      </c>
      <c r="Q18" s="69">
        <v>2920</v>
      </c>
      <c r="R18" s="69">
        <v>2819</v>
      </c>
      <c r="S18" s="68">
        <v>101</v>
      </c>
      <c r="U18" s="97" t="s">
        <v>1141</v>
      </c>
      <c r="V18" s="68">
        <v>4330404</v>
      </c>
      <c r="W18" s="69">
        <v>3129</v>
      </c>
      <c r="X18" s="69">
        <v>3022</v>
      </c>
      <c r="Y18" s="68">
        <v>107</v>
      </c>
      <c r="AA18" s="66" t="s">
        <v>1151</v>
      </c>
      <c r="AB18" s="121">
        <v>4520001</v>
      </c>
      <c r="AC18" s="122">
        <v>3215</v>
      </c>
      <c r="AD18" s="122">
        <v>2929</v>
      </c>
      <c r="AE18" s="121">
        <v>286</v>
      </c>
    </row>
    <row r="19" spans="1:31" ht="15.75" thickBot="1">
      <c r="A19" s="46" t="s">
        <v>742</v>
      </c>
      <c r="B19" s="94" t="s">
        <v>742</v>
      </c>
      <c r="C19" s="117">
        <v>22</v>
      </c>
      <c r="D19" s="33"/>
      <c r="E19" s="115" t="s">
        <v>742</v>
      </c>
      <c r="F19" s="115">
        <v>25</v>
      </c>
      <c r="G19" s="106"/>
      <c r="I19" s="100" t="s">
        <v>15</v>
      </c>
      <c r="J19" s="101">
        <v>88250</v>
      </c>
      <c r="L19" s="94" t="s">
        <v>15</v>
      </c>
      <c r="M19" s="95">
        <v>84642</v>
      </c>
      <c r="O19" s="68">
        <v>4755502</v>
      </c>
      <c r="P19" s="66" t="s">
        <v>1232</v>
      </c>
      <c r="Q19" s="69">
        <v>2918</v>
      </c>
      <c r="R19" s="69">
        <v>1018</v>
      </c>
      <c r="S19" s="69">
        <v>1900</v>
      </c>
      <c r="U19" s="97" t="s">
        <v>1232</v>
      </c>
      <c r="V19" s="68">
        <v>4755502</v>
      </c>
      <c r="W19" s="69">
        <v>3048</v>
      </c>
      <c r="X19" s="69">
        <v>1073</v>
      </c>
      <c r="Y19" s="69">
        <v>1975</v>
      </c>
      <c r="AA19" s="66" t="s">
        <v>1232</v>
      </c>
      <c r="AB19" s="121">
        <v>4755502</v>
      </c>
      <c r="AC19" s="122">
        <v>3124</v>
      </c>
      <c r="AD19" s="122">
        <v>1105</v>
      </c>
      <c r="AE19" s="122">
        <v>2019</v>
      </c>
    </row>
    <row r="20" spans="1:31" ht="15.75" thickBot="1">
      <c r="A20" s="46" t="s">
        <v>120</v>
      </c>
      <c r="B20" s="93" t="s">
        <v>120</v>
      </c>
      <c r="C20" s="117">
        <v>678</v>
      </c>
      <c r="D20" s="33"/>
      <c r="E20" s="115" t="s">
        <v>120</v>
      </c>
      <c r="F20" s="115">
        <v>697</v>
      </c>
      <c r="G20" s="105"/>
      <c r="I20" s="100" t="s">
        <v>16</v>
      </c>
      <c r="J20" s="101">
        <v>22357</v>
      </c>
      <c r="L20" s="93" t="s">
        <v>16</v>
      </c>
      <c r="M20" s="96">
        <v>21314</v>
      </c>
      <c r="O20" s="68">
        <v>5612100</v>
      </c>
      <c r="P20" s="66" t="s">
        <v>1302</v>
      </c>
      <c r="Q20" s="69">
        <v>2663</v>
      </c>
      <c r="R20" s="69">
        <v>1626</v>
      </c>
      <c r="S20" s="69">
        <v>1037</v>
      </c>
      <c r="U20" s="97" t="s">
        <v>1302</v>
      </c>
      <c r="V20" s="68">
        <v>5612100</v>
      </c>
      <c r="W20" s="69">
        <v>2819</v>
      </c>
      <c r="X20" s="69">
        <v>1719</v>
      </c>
      <c r="Y20" s="69">
        <v>1100</v>
      </c>
      <c r="AA20" s="66" t="s">
        <v>1302</v>
      </c>
      <c r="AB20" s="121">
        <v>5612100</v>
      </c>
      <c r="AC20" s="122">
        <v>2921</v>
      </c>
      <c r="AD20" s="122">
        <v>1777</v>
      </c>
      <c r="AE20" s="122">
        <v>1144</v>
      </c>
    </row>
    <row r="21" spans="1:31" ht="23.25" thickBot="1">
      <c r="A21" s="46" t="s">
        <v>103</v>
      </c>
      <c r="B21" s="94" t="s">
        <v>103</v>
      </c>
      <c r="C21" s="118">
        <v>1010</v>
      </c>
      <c r="D21" s="111"/>
      <c r="E21" s="115" t="s">
        <v>103</v>
      </c>
      <c r="F21" s="116">
        <v>1087</v>
      </c>
      <c r="G21" s="107"/>
      <c r="I21" s="100" t="s">
        <v>17</v>
      </c>
      <c r="J21" s="101">
        <v>133738</v>
      </c>
      <c r="L21" s="94" t="s">
        <v>17</v>
      </c>
      <c r="M21" s="95">
        <v>127165</v>
      </c>
      <c r="O21" s="68">
        <v>8230001</v>
      </c>
      <c r="P21" s="66" t="s">
        <v>1384</v>
      </c>
      <c r="Q21" s="69">
        <v>2483</v>
      </c>
      <c r="R21" s="69">
        <v>1346</v>
      </c>
      <c r="S21" s="69">
        <v>1137</v>
      </c>
      <c r="U21" s="97" t="s">
        <v>1384</v>
      </c>
      <c r="V21" s="68">
        <v>8230001</v>
      </c>
      <c r="W21" s="69">
        <v>2620</v>
      </c>
      <c r="X21" s="69">
        <v>1426</v>
      </c>
      <c r="Y21" s="69">
        <v>1194</v>
      </c>
      <c r="AA21" s="66" t="s">
        <v>1339</v>
      </c>
      <c r="AB21" s="121">
        <v>7319002</v>
      </c>
      <c r="AC21" s="122">
        <v>2720</v>
      </c>
      <c r="AD21" s="122">
        <v>1666</v>
      </c>
      <c r="AE21" s="122">
        <v>1054</v>
      </c>
    </row>
    <row r="22" spans="1:31" ht="15.75" thickBot="1">
      <c r="A22" s="46" t="s">
        <v>426</v>
      </c>
      <c r="B22" s="93" t="s">
        <v>426</v>
      </c>
      <c r="C22" s="117">
        <v>82</v>
      </c>
      <c r="D22" s="33"/>
      <c r="E22" s="115" t="s">
        <v>426</v>
      </c>
      <c r="F22" s="115">
        <v>84</v>
      </c>
      <c r="G22" s="105"/>
      <c r="I22" s="100" t="s">
        <v>18</v>
      </c>
      <c r="J22" s="101">
        <v>316288</v>
      </c>
      <c r="L22" s="93" t="s">
        <v>18</v>
      </c>
      <c r="M22" s="96">
        <v>300770</v>
      </c>
      <c r="O22" s="68">
        <v>7319002</v>
      </c>
      <c r="P22" s="66" t="s">
        <v>1339</v>
      </c>
      <c r="Q22" s="69">
        <v>2428</v>
      </c>
      <c r="R22" s="69">
        <v>1499</v>
      </c>
      <c r="S22" s="68">
        <v>929</v>
      </c>
      <c r="U22" s="97" t="s">
        <v>1339</v>
      </c>
      <c r="V22" s="68">
        <v>7319002</v>
      </c>
      <c r="W22" s="69">
        <v>2601</v>
      </c>
      <c r="X22" s="69">
        <v>1597</v>
      </c>
      <c r="Y22" s="69">
        <v>1004</v>
      </c>
      <c r="AA22" s="66" t="s">
        <v>1384</v>
      </c>
      <c r="AB22" s="121">
        <v>8230001</v>
      </c>
      <c r="AC22" s="122">
        <v>2703</v>
      </c>
      <c r="AD22" s="122">
        <v>1460</v>
      </c>
      <c r="AE22" s="122">
        <v>1243</v>
      </c>
    </row>
    <row r="23" spans="1:31" ht="34.5" thickBot="1">
      <c r="A23" s="46" t="s">
        <v>132</v>
      </c>
      <c r="B23" s="94" t="s">
        <v>132</v>
      </c>
      <c r="C23" s="117">
        <v>611</v>
      </c>
      <c r="D23" s="33"/>
      <c r="E23" s="115" t="s">
        <v>132</v>
      </c>
      <c r="F23" s="115">
        <v>636</v>
      </c>
      <c r="G23" s="106"/>
      <c r="I23" s="100" t="s">
        <v>19</v>
      </c>
      <c r="J23" s="101">
        <v>36764</v>
      </c>
      <c r="L23" s="94" t="s">
        <v>19</v>
      </c>
      <c r="M23" s="95">
        <v>35239</v>
      </c>
      <c r="O23" s="68">
        <v>4729699</v>
      </c>
      <c r="P23" s="66" t="s">
        <v>1212</v>
      </c>
      <c r="Q23" s="69">
        <v>2425</v>
      </c>
      <c r="R23" s="69">
        <v>1044</v>
      </c>
      <c r="S23" s="69">
        <v>1381</v>
      </c>
      <c r="U23" s="97" t="s">
        <v>1212</v>
      </c>
      <c r="V23" s="68">
        <v>4729699</v>
      </c>
      <c r="W23" s="69">
        <v>2544</v>
      </c>
      <c r="X23" s="69">
        <v>1099</v>
      </c>
      <c r="Y23" s="69">
        <v>1445</v>
      </c>
      <c r="AA23" s="66" t="s">
        <v>1212</v>
      </c>
      <c r="AB23" s="121">
        <v>4729699</v>
      </c>
      <c r="AC23" s="122">
        <v>2621</v>
      </c>
      <c r="AD23" s="122">
        <v>1137</v>
      </c>
      <c r="AE23" s="122">
        <v>1484</v>
      </c>
    </row>
    <row r="24" spans="1:31" ht="24" thickBot="1">
      <c r="A24" s="46" t="s">
        <v>560</v>
      </c>
      <c r="B24" s="93" t="s">
        <v>560</v>
      </c>
      <c r="C24" s="117">
        <v>52</v>
      </c>
      <c r="D24" s="33"/>
      <c r="E24" s="115" t="s">
        <v>560</v>
      </c>
      <c r="F24" s="115">
        <v>54</v>
      </c>
      <c r="G24" s="105"/>
      <c r="I24" s="100" t="s">
        <v>20</v>
      </c>
      <c r="J24" s="101">
        <v>21322</v>
      </c>
      <c r="L24" s="93" t="s">
        <v>20</v>
      </c>
      <c r="M24" s="96">
        <v>20225</v>
      </c>
      <c r="O24" s="68">
        <v>5611201</v>
      </c>
      <c r="P24" s="66" t="s">
        <v>1299</v>
      </c>
      <c r="Q24" s="69">
        <v>2171</v>
      </c>
      <c r="R24" s="68">
        <v>879</v>
      </c>
      <c r="S24" s="69">
        <v>1292</v>
      </c>
      <c r="U24" s="97" t="s">
        <v>1278</v>
      </c>
      <c r="V24" s="68">
        <v>4930201</v>
      </c>
      <c r="W24" s="69">
        <v>2314</v>
      </c>
      <c r="X24" s="69">
        <v>2006</v>
      </c>
      <c r="Y24" s="68">
        <v>308</v>
      </c>
      <c r="AA24" s="66" t="s">
        <v>1278</v>
      </c>
      <c r="AB24" s="121">
        <v>4930201</v>
      </c>
      <c r="AC24" s="122">
        <v>2424</v>
      </c>
      <c r="AD24" s="122">
        <v>2102</v>
      </c>
      <c r="AE24" s="121">
        <v>322</v>
      </c>
    </row>
    <row r="25" spans="1:31" ht="15.75" thickBot="1">
      <c r="A25" s="46" t="s">
        <v>241</v>
      </c>
      <c r="B25" s="94" t="s">
        <v>241</v>
      </c>
      <c r="C25" s="117">
        <v>243</v>
      </c>
      <c r="D25" s="33"/>
      <c r="E25" s="115" t="s">
        <v>241</v>
      </c>
      <c r="F25" s="115">
        <v>255</v>
      </c>
      <c r="G25" s="106"/>
      <c r="I25" s="100" t="s">
        <v>21</v>
      </c>
      <c r="J25" s="101">
        <v>5572</v>
      </c>
      <c r="L25" s="94" t="s">
        <v>21</v>
      </c>
      <c r="M25" s="95">
        <v>5310</v>
      </c>
      <c r="O25" s="68">
        <v>4930201</v>
      </c>
      <c r="P25" s="66" t="s">
        <v>1278</v>
      </c>
      <c r="Q25" s="69">
        <v>2145</v>
      </c>
      <c r="R25" s="69">
        <v>1853</v>
      </c>
      <c r="S25" s="68">
        <v>292</v>
      </c>
      <c r="U25" s="97" t="s">
        <v>1299</v>
      </c>
      <c r="V25" s="68">
        <v>5611201</v>
      </c>
      <c r="W25" s="69">
        <v>2289</v>
      </c>
      <c r="X25" s="68">
        <v>924</v>
      </c>
      <c r="Y25" s="69">
        <v>1365</v>
      </c>
      <c r="AA25" s="66" t="s">
        <v>1299</v>
      </c>
      <c r="AB25" s="121">
        <v>5611201</v>
      </c>
      <c r="AC25" s="122">
        <v>2367</v>
      </c>
      <c r="AD25" s="121">
        <v>945</v>
      </c>
      <c r="AE25" s="122">
        <v>1422</v>
      </c>
    </row>
    <row r="26" spans="1:31" ht="15.75" thickBot="1">
      <c r="A26" s="46" t="s">
        <v>356</v>
      </c>
      <c r="B26" s="93" t="s">
        <v>356</v>
      </c>
      <c r="C26" s="117">
        <v>115</v>
      </c>
      <c r="D26" s="33"/>
      <c r="E26" s="115" t="s">
        <v>356</v>
      </c>
      <c r="F26" s="115">
        <v>121</v>
      </c>
      <c r="G26" s="105"/>
      <c r="I26" s="100" t="s">
        <v>22</v>
      </c>
      <c r="J26" s="101">
        <v>148522</v>
      </c>
      <c r="L26" s="93" t="s">
        <v>22</v>
      </c>
      <c r="M26" s="96">
        <v>141448</v>
      </c>
      <c r="O26" s="68">
        <v>2542000</v>
      </c>
      <c r="P26" s="66" t="s">
        <v>1064</v>
      </c>
      <c r="Q26" s="69">
        <v>2139</v>
      </c>
      <c r="R26" s="69">
        <v>1976</v>
      </c>
      <c r="S26" s="68">
        <v>163</v>
      </c>
      <c r="U26" s="97" t="s">
        <v>1064</v>
      </c>
      <c r="V26" s="68">
        <v>2542000</v>
      </c>
      <c r="W26" s="69">
        <v>2268</v>
      </c>
      <c r="X26" s="69">
        <v>2094</v>
      </c>
      <c r="Y26" s="68">
        <v>174</v>
      </c>
      <c r="AA26" s="66" t="s">
        <v>1064</v>
      </c>
      <c r="AB26" s="121">
        <v>2542000</v>
      </c>
      <c r="AC26" s="122">
        <v>2338</v>
      </c>
      <c r="AD26" s="122">
        <v>2159</v>
      </c>
      <c r="AE26" s="121">
        <v>179</v>
      </c>
    </row>
    <row r="27" spans="1:31" ht="15.75" thickBot="1">
      <c r="A27" s="46" t="s">
        <v>377</v>
      </c>
      <c r="B27" s="94" t="s">
        <v>377</v>
      </c>
      <c r="C27" s="117">
        <v>100</v>
      </c>
      <c r="D27" s="33"/>
      <c r="E27" s="115" t="s">
        <v>377</v>
      </c>
      <c r="F27" s="115">
        <v>103</v>
      </c>
      <c r="G27" s="106"/>
      <c r="I27" s="100" t="s">
        <v>23</v>
      </c>
      <c r="J27" s="101">
        <v>86189</v>
      </c>
      <c r="L27" s="94" t="s">
        <v>23</v>
      </c>
      <c r="M27" s="95">
        <v>81854</v>
      </c>
      <c r="O27" s="68">
        <v>4755503</v>
      </c>
      <c r="P27" s="66" t="s">
        <v>1233</v>
      </c>
      <c r="Q27" s="69">
        <v>2127</v>
      </c>
      <c r="R27" s="69">
        <v>1200</v>
      </c>
      <c r="S27" s="68">
        <v>927</v>
      </c>
      <c r="U27" s="97" t="s">
        <v>1233</v>
      </c>
      <c r="V27" s="68">
        <v>4755503</v>
      </c>
      <c r="W27" s="69">
        <v>2245</v>
      </c>
      <c r="X27" s="69">
        <v>1266</v>
      </c>
      <c r="Y27" s="68">
        <v>979</v>
      </c>
      <c r="AA27" s="66" t="s">
        <v>1233</v>
      </c>
      <c r="AB27" s="121">
        <v>4755503</v>
      </c>
      <c r="AC27" s="122">
        <v>2335</v>
      </c>
      <c r="AD27" s="122">
        <v>1309</v>
      </c>
      <c r="AE27" s="122">
        <v>1026</v>
      </c>
    </row>
    <row r="28" spans="1:31" ht="24" thickBot="1">
      <c r="A28" s="46" t="s">
        <v>541</v>
      </c>
      <c r="B28" s="93" t="s">
        <v>541</v>
      </c>
      <c r="C28" s="117">
        <v>55</v>
      </c>
      <c r="D28" s="33"/>
      <c r="E28" s="115" t="s">
        <v>541</v>
      </c>
      <c r="F28" s="115">
        <v>59</v>
      </c>
      <c r="G28" s="105"/>
      <c r="I28" s="100" t="s">
        <v>24</v>
      </c>
      <c r="J28" s="101">
        <v>18533</v>
      </c>
      <c r="L28" s="93" t="s">
        <v>24</v>
      </c>
      <c r="M28" s="96">
        <v>17878</v>
      </c>
      <c r="O28" s="68">
        <v>4789001</v>
      </c>
      <c r="P28" s="66" t="s">
        <v>1261</v>
      </c>
      <c r="Q28" s="69">
        <v>2038</v>
      </c>
      <c r="R28" s="68">
        <v>511</v>
      </c>
      <c r="S28" s="69">
        <v>1527</v>
      </c>
      <c r="U28" s="97" t="s">
        <v>1004</v>
      </c>
      <c r="V28" s="68">
        <v>1412601</v>
      </c>
      <c r="W28" s="69">
        <v>2182</v>
      </c>
      <c r="X28" s="68">
        <v>248</v>
      </c>
      <c r="Y28" s="69">
        <v>1934</v>
      </c>
      <c r="AA28" s="66" t="s">
        <v>1004</v>
      </c>
      <c r="AB28" s="121">
        <v>1412601</v>
      </c>
      <c r="AC28" s="122">
        <v>2269</v>
      </c>
      <c r="AD28" s="121">
        <v>258</v>
      </c>
      <c r="AE28" s="122">
        <v>2011</v>
      </c>
    </row>
    <row r="29" spans="1:31" ht="23.25" thickBot="1">
      <c r="A29" s="46" t="s">
        <v>422</v>
      </c>
      <c r="B29" s="94" t="s">
        <v>422</v>
      </c>
      <c r="C29" s="117">
        <v>86</v>
      </c>
      <c r="D29" s="33"/>
      <c r="E29" s="115" t="s">
        <v>422</v>
      </c>
      <c r="F29" s="115">
        <v>86</v>
      </c>
      <c r="G29" s="106"/>
      <c r="I29" s="100" t="s">
        <v>25</v>
      </c>
      <c r="J29" s="101">
        <v>630092</v>
      </c>
      <c r="L29" s="94" t="s">
        <v>25</v>
      </c>
      <c r="M29" s="95">
        <v>598403</v>
      </c>
      <c r="O29" s="68">
        <v>3299099</v>
      </c>
      <c r="P29" s="66" t="s">
        <v>1091</v>
      </c>
      <c r="Q29" s="69">
        <v>2034</v>
      </c>
      <c r="R29" s="68">
        <v>496</v>
      </c>
      <c r="S29" s="69">
        <v>1538</v>
      </c>
      <c r="U29" s="97" t="s">
        <v>1091</v>
      </c>
      <c r="V29" s="68">
        <v>3299099</v>
      </c>
      <c r="W29" s="69">
        <v>2132</v>
      </c>
      <c r="X29" s="68">
        <v>513</v>
      </c>
      <c r="Y29" s="69">
        <v>1619</v>
      </c>
      <c r="AA29" s="66" t="s">
        <v>1091</v>
      </c>
      <c r="AB29" s="121">
        <v>3299099</v>
      </c>
      <c r="AC29" s="122">
        <v>2192</v>
      </c>
      <c r="AD29" s="121">
        <v>526</v>
      </c>
      <c r="AE29" s="122">
        <v>1666</v>
      </c>
    </row>
    <row r="30" spans="1:31" ht="15.75" thickBot="1">
      <c r="A30" s="46" t="s">
        <v>536</v>
      </c>
      <c r="B30" s="93" t="s">
        <v>536</v>
      </c>
      <c r="C30" s="117">
        <v>53</v>
      </c>
      <c r="D30" s="33"/>
      <c r="E30" s="115" t="s">
        <v>536</v>
      </c>
      <c r="F30" s="115">
        <v>57</v>
      </c>
      <c r="G30" s="105"/>
      <c r="I30" s="100" t="s">
        <v>26</v>
      </c>
      <c r="J30" s="101">
        <v>22205</v>
      </c>
      <c r="L30" s="93" t="s">
        <v>26</v>
      </c>
      <c r="M30" s="96">
        <v>21370</v>
      </c>
      <c r="O30" s="68">
        <v>1412601</v>
      </c>
      <c r="P30" s="66" t="s">
        <v>1004</v>
      </c>
      <c r="Q30" s="69">
        <v>2018</v>
      </c>
      <c r="R30" s="68">
        <v>231</v>
      </c>
      <c r="S30" s="69">
        <v>1787</v>
      </c>
      <c r="U30" s="97" t="s">
        <v>1261</v>
      </c>
      <c r="V30" s="68">
        <v>4789001</v>
      </c>
      <c r="W30" s="69">
        <v>2129</v>
      </c>
      <c r="X30" s="68">
        <v>535</v>
      </c>
      <c r="Y30" s="69">
        <v>1594</v>
      </c>
      <c r="AA30" s="66" t="s">
        <v>1261</v>
      </c>
      <c r="AB30" s="121">
        <v>4789001</v>
      </c>
      <c r="AC30" s="122">
        <v>2174</v>
      </c>
      <c r="AD30" s="121">
        <v>549</v>
      </c>
      <c r="AE30" s="122">
        <v>1625</v>
      </c>
    </row>
    <row r="31" spans="1:31" ht="30" thickBot="1">
      <c r="A31" s="46" t="s">
        <v>311</v>
      </c>
      <c r="B31" s="94" t="s">
        <v>311</v>
      </c>
      <c r="C31" s="117">
        <v>151</v>
      </c>
      <c r="D31" s="33"/>
      <c r="E31" s="115" t="s">
        <v>311</v>
      </c>
      <c r="F31" s="115">
        <v>158</v>
      </c>
      <c r="G31" s="106"/>
      <c r="I31" s="91" t="s">
        <v>27</v>
      </c>
      <c r="J31" s="92">
        <f>SUM(J4:J30)</f>
        <v>2608155</v>
      </c>
      <c r="L31" s="91" t="s">
        <v>27</v>
      </c>
      <c r="M31" s="92">
        <v>2483254</v>
      </c>
      <c r="O31" s="68">
        <v>4751201</v>
      </c>
      <c r="P31" s="66" t="s">
        <v>1224</v>
      </c>
      <c r="Q31" s="69">
        <v>1999</v>
      </c>
      <c r="R31" s="69">
        <v>1518</v>
      </c>
      <c r="S31" s="68">
        <v>481</v>
      </c>
      <c r="U31" s="97" t="s">
        <v>1224</v>
      </c>
      <c r="V31" s="68">
        <v>4751201</v>
      </c>
      <c r="W31" s="69">
        <v>2100</v>
      </c>
      <c r="X31" s="69">
        <v>1580</v>
      </c>
      <c r="Y31" s="68">
        <v>520</v>
      </c>
      <c r="AA31" s="66" t="s">
        <v>1224</v>
      </c>
      <c r="AB31" s="121">
        <v>4751201</v>
      </c>
      <c r="AC31" s="122">
        <v>2147</v>
      </c>
      <c r="AD31" s="122">
        <v>1614</v>
      </c>
      <c r="AE31" s="121">
        <v>533</v>
      </c>
    </row>
    <row r="32" spans="1:31" ht="24" thickBot="1">
      <c r="A32" s="46" t="s">
        <v>597</v>
      </c>
      <c r="B32" s="93" t="s">
        <v>597</v>
      </c>
      <c r="C32" s="117">
        <v>41</v>
      </c>
      <c r="D32" s="33"/>
      <c r="E32" s="115" t="s">
        <v>597</v>
      </c>
      <c r="F32" s="115">
        <v>43</v>
      </c>
      <c r="G32" s="105"/>
      <c r="O32" s="68">
        <v>4520005</v>
      </c>
      <c r="P32" s="66" t="s">
        <v>1155</v>
      </c>
      <c r="Q32" s="69">
        <v>1901</v>
      </c>
      <c r="R32" s="69">
        <v>1596</v>
      </c>
      <c r="S32" s="68">
        <v>305</v>
      </c>
      <c r="U32" s="97" t="s">
        <v>1155</v>
      </c>
      <c r="V32" s="68">
        <v>4520005</v>
      </c>
      <c r="W32" s="69">
        <v>2020</v>
      </c>
      <c r="X32" s="69">
        <v>1698</v>
      </c>
      <c r="Y32" s="68">
        <v>322</v>
      </c>
      <c r="AA32" s="66" t="s">
        <v>1155</v>
      </c>
      <c r="AB32" s="121">
        <v>4520005</v>
      </c>
      <c r="AC32" s="122">
        <v>2087</v>
      </c>
      <c r="AD32" s="122">
        <v>1754</v>
      </c>
      <c r="AE32" s="121">
        <v>333</v>
      </c>
    </row>
    <row r="33" spans="1:31" ht="24" thickBot="1">
      <c r="A33" s="46" t="s">
        <v>762</v>
      </c>
      <c r="B33" s="94" t="s">
        <v>762</v>
      </c>
      <c r="C33" s="117">
        <v>21</v>
      </c>
      <c r="D33" s="33"/>
      <c r="E33" s="115" t="s">
        <v>762</v>
      </c>
      <c r="F33" s="115">
        <v>23</v>
      </c>
      <c r="G33" s="106"/>
      <c r="O33" s="68">
        <v>4789099</v>
      </c>
      <c r="P33" s="66" t="s">
        <v>1269</v>
      </c>
      <c r="Q33" s="69">
        <v>1723</v>
      </c>
      <c r="R33" s="68">
        <v>692</v>
      </c>
      <c r="S33" s="69">
        <v>1031</v>
      </c>
      <c r="U33" s="97" t="s">
        <v>1269</v>
      </c>
      <c r="V33" s="68">
        <v>4789099</v>
      </c>
      <c r="W33" s="69">
        <v>1826</v>
      </c>
      <c r="X33" s="68">
        <v>748</v>
      </c>
      <c r="Y33" s="69">
        <v>1078</v>
      </c>
      <c r="AA33" s="66" t="s">
        <v>1269</v>
      </c>
      <c r="AB33" s="121">
        <v>4789099</v>
      </c>
      <c r="AC33" s="122">
        <v>1874</v>
      </c>
      <c r="AD33" s="121">
        <v>768</v>
      </c>
      <c r="AE33" s="122">
        <v>1106</v>
      </c>
    </row>
    <row r="34" spans="1:31" ht="15.75" thickBot="1">
      <c r="A34" s="46" t="s">
        <v>194</v>
      </c>
      <c r="B34" s="93" t="s">
        <v>194</v>
      </c>
      <c r="C34" s="117">
        <v>288</v>
      </c>
      <c r="D34" s="33"/>
      <c r="E34" s="115" t="s">
        <v>194</v>
      </c>
      <c r="F34" s="115">
        <v>305</v>
      </c>
      <c r="G34" s="105"/>
      <c r="O34" s="68">
        <v>4782201</v>
      </c>
      <c r="P34" s="66" t="s">
        <v>1254</v>
      </c>
      <c r="Q34" s="69">
        <v>1695</v>
      </c>
      <c r="R34" s="68">
        <v>808</v>
      </c>
      <c r="S34" s="68">
        <v>887</v>
      </c>
      <c r="U34" s="97" t="s">
        <v>1254</v>
      </c>
      <c r="V34" s="68">
        <v>4782201</v>
      </c>
      <c r="W34" s="69">
        <v>1769</v>
      </c>
      <c r="X34" s="68">
        <v>843</v>
      </c>
      <c r="Y34" s="68">
        <v>926</v>
      </c>
      <c r="AA34" s="66" t="s">
        <v>1254</v>
      </c>
      <c r="AB34" s="121">
        <v>4782201</v>
      </c>
      <c r="AC34" s="122">
        <v>1820</v>
      </c>
      <c r="AD34" s="121">
        <v>873</v>
      </c>
      <c r="AE34" s="121">
        <v>947</v>
      </c>
    </row>
    <row r="35" spans="1:31" ht="15.75" thickBot="1">
      <c r="A35" s="46" t="s">
        <v>336</v>
      </c>
      <c r="B35" s="94" t="s">
        <v>336</v>
      </c>
      <c r="C35" s="117">
        <v>141</v>
      </c>
      <c r="D35" s="33"/>
      <c r="E35" s="115" t="s">
        <v>336</v>
      </c>
      <c r="F35" s="115">
        <v>152</v>
      </c>
      <c r="G35" s="106"/>
      <c r="O35" s="68">
        <v>5320202</v>
      </c>
      <c r="P35" s="66" t="s">
        <v>1293</v>
      </c>
      <c r="Q35" s="69">
        <v>1659</v>
      </c>
      <c r="R35" s="69">
        <v>1471</v>
      </c>
      <c r="S35" s="68">
        <v>188</v>
      </c>
      <c r="U35" s="97" t="s">
        <v>1293</v>
      </c>
      <c r="V35" s="68">
        <v>5320202</v>
      </c>
      <c r="W35" s="69">
        <v>1740</v>
      </c>
      <c r="X35" s="69">
        <v>1539</v>
      </c>
      <c r="Y35" s="68">
        <v>201</v>
      </c>
      <c r="AA35" s="66" t="s">
        <v>1293</v>
      </c>
      <c r="AB35" s="121">
        <v>5320202</v>
      </c>
      <c r="AC35" s="122">
        <v>1801</v>
      </c>
      <c r="AD35" s="122">
        <v>1592</v>
      </c>
      <c r="AE35" s="121">
        <v>209</v>
      </c>
    </row>
    <row r="36" spans="1:31" ht="24" thickBot="1">
      <c r="A36" s="46" t="s">
        <v>537</v>
      </c>
      <c r="B36" s="93" t="s">
        <v>537</v>
      </c>
      <c r="C36" s="117">
        <v>60</v>
      </c>
      <c r="D36" s="33"/>
      <c r="E36" s="115" t="s">
        <v>537</v>
      </c>
      <c r="F36" s="115">
        <v>63</v>
      </c>
      <c r="G36" s="105"/>
      <c r="O36" s="68">
        <v>4520002</v>
      </c>
      <c r="P36" s="66" t="s">
        <v>1152</v>
      </c>
      <c r="Q36" s="69">
        <v>1621</v>
      </c>
      <c r="R36" s="69">
        <v>1506</v>
      </c>
      <c r="S36" s="68">
        <v>115</v>
      </c>
      <c r="U36" s="97" t="s">
        <v>1152</v>
      </c>
      <c r="V36" s="68">
        <v>4520002</v>
      </c>
      <c r="W36" s="69">
        <v>1706</v>
      </c>
      <c r="X36" s="69">
        <v>1586</v>
      </c>
      <c r="Y36" s="68">
        <v>120</v>
      </c>
      <c r="AA36" s="66" t="s">
        <v>1152</v>
      </c>
      <c r="AB36" s="121">
        <v>4520002</v>
      </c>
      <c r="AC36" s="122">
        <v>1767</v>
      </c>
      <c r="AD36" s="122">
        <v>1642</v>
      </c>
      <c r="AE36" s="121">
        <v>125</v>
      </c>
    </row>
    <row r="37" spans="1:31" ht="15.75" thickBot="1">
      <c r="A37" s="46" t="s">
        <v>400</v>
      </c>
      <c r="B37" s="94" t="s">
        <v>400</v>
      </c>
      <c r="C37" s="117">
        <v>92</v>
      </c>
      <c r="D37" s="33"/>
      <c r="E37" s="115" t="s">
        <v>400</v>
      </c>
      <c r="F37" s="115">
        <v>96</v>
      </c>
      <c r="G37" s="106"/>
      <c r="O37" s="68">
        <v>3101200</v>
      </c>
      <c r="P37" s="66" t="s">
        <v>1072</v>
      </c>
      <c r="Q37" s="69">
        <v>1568</v>
      </c>
      <c r="R37" s="69">
        <v>1459</v>
      </c>
      <c r="S37" s="68">
        <v>109</v>
      </c>
      <c r="U37" s="97" t="s">
        <v>1072</v>
      </c>
      <c r="V37" s="68">
        <v>3101200</v>
      </c>
      <c r="W37" s="69">
        <v>1676</v>
      </c>
      <c r="X37" s="69">
        <v>1558</v>
      </c>
      <c r="Y37" s="68">
        <v>118</v>
      </c>
      <c r="AA37" s="66" t="s">
        <v>1072</v>
      </c>
      <c r="AB37" s="121">
        <v>3101200</v>
      </c>
      <c r="AC37" s="122">
        <v>1730</v>
      </c>
      <c r="AD37" s="122">
        <v>1608</v>
      </c>
      <c r="AE37" s="121">
        <v>122</v>
      </c>
    </row>
    <row r="38" spans="1:31" ht="15.75" thickBot="1">
      <c r="A38" s="46" t="s">
        <v>523</v>
      </c>
      <c r="B38" s="93" t="s">
        <v>523</v>
      </c>
      <c r="C38" s="117">
        <v>62</v>
      </c>
      <c r="D38" s="33"/>
      <c r="E38" s="115" t="s">
        <v>523</v>
      </c>
      <c r="F38" s="115">
        <v>69</v>
      </c>
      <c r="G38" s="105"/>
      <c r="O38" s="68">
        <v>4722901</v>
      </c>
      <c r="P38" s="66" t="s">
        <v>1207</v>
      </c>
      <c r="Q38" s="69">
        <v>1527</v>
      </c>
      <c r="R38" s="69">
        <v>1048</v>
      </c>
      <c r="S38" s="68">
        <v>479</v>
      </c>
      <c r="U38" s="97" t="s">
        <v>1207</v>
      </c>
      <c r="V38" s="68">
        <v>4722901</v>
      </c>
      <c r="W38" s="69">
        <v>1599</v>
      </c>
      <c r="X38" s="69">
        <v>1100</v>
      </c>
      <c r="Y38" s="68">
        <v>499</v>
      </c>
      <c r="AA38" s="66" t="s">
        <v>1404</v>
      </c>
      <c r="AB38" s="121">
        <v>8599699</v>
      </c>
      <c r="AC38" s="122">
        <v>1701</v>
      </c>
      <c r="AD38" s="121">
        <v>903</v>
      </c>
      <c r="AE38" s="121">
        <v>798</v>
      </c>
    </row>
    <row r="39" spans="1:31" ht="15.75" thickBot="1">
      <c r="A39" s="46" t="s">
        <v>824</v>
      </c>
      <c r="B39" s="94" t="s">
        <v>824</v>
      </c>
      <c r="C39" s="117">
        <v>12</v>
      </c>
      <c r="D39" s="33"/>
      <c r="E39" s="115" t="s">
        <v>824</v>
      </c>
      <c r="F39" s="115">
        <v>14</v>
      </c>
      <c r="G39" s="106"/>
      <c r="O39" s="68">
        <v>4724500</v>
      </c>
      <c r="P39" s="66" t="s">
        <v>1210</v>
      </c>
      <c r="Q39" s="69">
        <v>1356</v>
      </c>
      <c r="R39" s="68">
        <v>740</v>
      </c>
      <c r="S39" s="68">
        <v>616</v>
      </c>
      <c r="U39" s="97" t="s">
        <v>1404</v>
      </c>
      <c r="V39" s="68">
        <v>8599699</v>
      </c>
      <c r="W39" s="69">
        <v>1440</v>
      </c>
      <c r="X39" s="68">
        <v>724</v>
      </c>
      <c r="Y39" s="68">
        <v>716</v>
      </c>
      <c r="AA39" s="66" t="s">
        <v>1207</v>
      </c>
      <c r="AB39" s="121">
        <v>4722901</v>
      </c>
      <c r="AC39" s="122">
        <v>1656</v>
      </c>
      <c r="AD39" s="122">
        <v>1142</v>
      </c>
      <c r="AE39" s="121">
        <v>514</v>
      </c>
    </row>
    <row r="40" spans="1:31" ht="15.75" thickBot="1">
      <c r="A40" s="46" t="s">
        <v>876</v>
      </c>
      <c r="B40" s="93" t="s">
        <v>876</v>
      </c>
      <c r="C40" s="117">
        <v>8</v>
      </c>
      <c r="D40" s="33"/>
      <c r="E40" s="115" t="s">
        <v>876</v>
      </c>
      <c r="F40" s="115">
        <v>8</v>
      </c>
      <c r="G40" s="105"/>
      <c r="O40" s="68">
        <v>8299707</v>
      </c>
      <c r="P40" s="66" t="s">
        <v>1391</v>
      </c>
      <c r="Q40" s="69">
        <v>1309</v>
      </c>
      <c r="R40" s="68">
        <v>838</v>
      </c>
      <c r="S40" s="68">
        <v>471</v>
      </c>
      <c r="U40" s="97" t="s">
        <v>1210</v>
      </c>
      <c r="V40" s="68">
        <v>4724500</v>
      </c>
      <c r="W40" s="69">
        <v>1429</v>
      </c>
      <c r="X40" s="68">
        <v>787</v>
      </c>
      <c r="Y40" s="68">
        <v>642</v>
      </c>
      <c r="AA40" s="66" t="s">
        <v>1210</v>
      </c>
      <c r="AB40" s="121">
        <v>4724500</v>
      </c>
      <c r="AC40" s="122">
        <v>1480</v>
      </c>
      <c r="AD40" s="121">
        <v>815</v>
      </c>
      <c r="AE40" s="121">
        <v>665</v>
      </c>
    </row>
    <row r="41" spans="1:31" ht="15.75" thickBot="1">
      <c r="A41" s="46" t="s">
        <v>689</v>
      </c>
      <c r="B41" s="94" t="s">
        <v>689</v>
      </c>
      <c r="C41" s="117">
        <v>27</v>
      </c>
      <c r="D41" s="33"/>
      <c r="E41" s="115" t="s">
        <v>689</v>
      </c>
      <c r="F41" s="115">
        <v>29</v>
      </c>
      <c r="G41" s="106"/>
      <c r="O41" s="68">
        <v>8599699</v>
      </c>
      <c r="P41" s="66" t="s">
        <v>1404</v>
      </c>
      <c r="Q41" s="69">
        <v>1296</v>
      </c>
      <c r="R41" s="68">
        <v>639</v>
      </c>
      <c r="S41" s="68">
        <v>657</v>
      </c>
      <c r="U41" s="97" t="s">
        <v>1391</v>
      </c>
      <c r="V41" s="68">
        <v>8299707</v>
      </c>
      <c r="W41" s="69">
        <v>1339</v>
      </c>
      <c r="X41" s="68">
        <v>853</v>
      </c>
      <c r="Y41" s="68">
        <v>486</v>
      </c>
      <c r="AA41" s="66" t="s">
        <v>1391</v>
      </c>
      <c r="AB41" s="121">
        <v>8299707</v>
      </c>
      <c r="AC41" s="122">
        <v>1354</v>
      </c>
      <c r="AD41" s="121">
        <v>864</v>
      </c>
      <c r="AE41" s="121">
        <v>490</v>
      </c>
    </row>
    <row r="42" spans="1:31" ht="23.25" thickBot="1">
      <c r="A42" s="46" t="s">
        <v>135</v>
      </c>
      <c r="B42" s="93" t="s">
        <v>135</v>
      </c>
      <c r="C42" s="117">
        <v>529</v>
      </c>
      <c r="D42" s="33"/>
      <c r="E42" s="115" t="s">
        <v>135</v>
      </c>
      <c r="F42" s="115">
        <v>558</v>
      </c>
      <c r="G42" s="105"/>
      <c r="O42" s="68">
        <v>7420001</v>
      </c>
      <c r="P42" s="66" t="s">
        <v>1344</v>
      </c>
      <c r="Q42" s="69">
        <v>1195</v>
      </c>
      <c r="R42" s="68">
        <v>742</v>
      </c>
      <c r="S42" s="68">
        <v>453</v>
      </c>
      <c r="U42" s="97" t="s">
        <v>1344</v>
      </c>
      <c r="V42" s="68">
        <v>7420001</v>
      </c>
      <c r="W42" s="69">
        <v>1259</v>
      </c>
      <c r="X42" s="68">
        <v>778</v>
      </c>
      <c r="Y42" s="68">
        <v>481</v>
      </c>
      <c r="AA42" s="66" t="s">
        <v>1344</v>
      </c>
      <c r="AB42" s="121">
        <v>7420001</v>
      </c>
      <c r="AC42" s="122">
        <v>1296</v>
      </c>
      <c r="AD42" s="121">
        <v>795</v>
      </c>
      <c r="AE42" s="121">
        <v>501</v>
      </c>
    </row>
    <row r="43" spans="1:31" ht="24" thickBot="1">
      <c r="A43" s="46" t="s">
        <v>88</v>
      </c>
      <c r="B43" s="94" t="s">
        <v>88</v>
      </c>
      <c r="C43" s="118">
        <v>1176</v>
      </c>
      <c r="D43" s="111"/>
      <c r="E43" s="115" t="s">
        <v>88</v>
      </c>
      <c r="F43" s="116">
        <v>1228</v>
      </c>
      <c r="G43" s="107"/>
      <c r="O43" s="68">
        <v>4530703</v>
      </c>
      <c r="P43" s="66" t="s">
        <v>1159</v>
      </c>
      <c r="Q43" s="69">
        <v>1178</v>
      </c>
      <c r="R43" s="68">
        <v>956</v>
      </c>
      <c r="S43" s="68">
        <v>222</v>
      </c>
      <c r="U43" s="97" t="s">
        <v>1159</v>
      </c>
      <c r="V43" s="68">
        <v>4530703</v>
      </c>
      <c r="W43" s="69">
        <v>1248</v>
      </c>
      <c r="X43" s="69">
        <v>1008</v>
      </c>
      <c r="Y43" s="68">
        <v>240</v>
      </c>
      <c r="AA43" s="66" t="s">
        <v>1159</v>
      </c>
      <c r="AB43" s="121">
        <v>4530703</v>
      </c>
      <c r="AC43" s="122">
        <v>1277</v>
      </c>
      <c r="AD43" s="122">
        <v>1029</v>
      </c>
      <c r="AE43" s="121">
        <v>248</v>
      </c>
    </row>
    <row r="44" spans="1:31" ht="24" thickBot="1">
      <c r="A44" s="46" t="s">
        <v>866</v>
      </c>
      <c r="B44" s="93" t="s">
        <v>866</v>
      </c>
      <c r="C44" s="117">
        <v>12</v>
      </c>
      <c r="D44" s="33"/>
      <c r="E44" s="115" t="s">
        <v>866</v>
      </c>
      <c r="F44" s="115">
        <v>14</v>
      </c>
      <c r="G44" s="105"/>
      <c r="O44" s="68">
        <v>4752100</v>
      </c>
      <c r="P44" s="66" t="s">
        <v>1226</v>
      </c>
      <c r="Q44" s="69">
        <v>1170</v>
      </c>
      <c r="R44" s="68">
        <v>827</v>
      </c>
      <c r="S44" s="68">
        <v>343</v>
      </c>
      <c r="U44" s="97" t="s">
        <v>1226</v>
      </c>
      <c r="V44" s="68">
        <v>4752100</v>
      </c>
      <c r="W44" s="69">
        <v>1240</v>
      </c>
      <c r="X44" s="68">
        <v>879</v>
      </c>
      <c r="Y44" s="68">
        <v>361</v>
      </c>
      <c r="AA44" s="66" t="s">
        <v>1226</v>
      </c>
      <c r="AB44" s="121">
        <v>4752100</v>
      </c>
      <c r="AC44" s="122">
        <v>1271</v>
      </c>
      <c r="AD44" s="121">
        <v>899</v>
      </c>
      <c r="AE44" s="121">
        <v>372</v>
      </c>
    </row>
    <row r="45" spans="1:31" ht="15.75" thickBot="1">
      <c r="A45" s="46" t="s">
        <v>796</v>
      </c>
      <c r="B45" s="94" t="s">
        <v>796</v>
      </c>
      <c r="C45" s="117">
        <v>20</v>
      </c>
      <c r="D45" s="33"/>
      <c r="E45" s="115" t="s">
        <v>796</v>
      </c>
      <c r="F45" s="115">
        <v>24</v>
      </c>
      <c r="G45" s="106"/>
      <c r="O45" s="68">
        <v>1091101</v>
      </c>
      <c r="P45" s="66" t="s">
        <v>977</v>
      </c>
      <c r="Q45" s="69">
        <v>1158</v>
      </c>
      <c r="R45" s="68">
        <v>519</v>
      </c>
      <c r="S45" s="68">
        <v>639</v>
      </c>
      <c r="U45" s="97" t="s">
        <v>1204</v>
      </c>
      <c r="V45" s="68">
        <v>4721102</v>
      </c>
      <c r="W45" s="69">
        <v>1173</v>
      </c>
      <c r="X45" s="68">
        <v>554</v>
      </c>
      <c r="Y45" s="68">
        <v>619</v>
      </c>
      <c r="AA45" s="66" t="s">
        <v>1204</v>
      </c>
      <c r="AB45" s="121">
        <v>4721102</v>
      </c>
      <c r="AC45" s="122">
        <v>1202</v>
      </c>
      <c r="AD45" s="121">
        <v>565</v>
      </c>
      <c r="AE45" s="121">
        <v>637</v>
      </c>
    </row>
    <row r="46" spans="1:31" ht="23.25" thickBot="1">
      <c r="A46" s="46" t="s">
        <v>431</v>
      </c>
      <c r="B46" s="93" t="s">
        <v>431</v>
      </c>
      <c r="C46" s="117">
        <v>85</v>
      </c>
      <c r="D46" s="33"/>
      <c r="E46" s="115" t="s">
        <v>431</v>
      </c>
      <c r="F46" s="115">
        <v>89</v>
      </c>
      <c r="G46" s="105"/>
      <c r="O46" s="68">
        <v>4713002</v>
      </c>
      <c r="P46" s="66" t="s">
        <v>1203</v>
      </c>
      <c r="Q46" s="69">
        <v>1129</v>
      </c>
      <c r="R46" s="68">
        <v>510</v>
      </c>
      <c r="S46" s="68">
        <v>619</v>
      </c>
      <c r="U46" s="97" t="s">
        <v>1203</v>
      </c>
      <c r="V46" s="68">
        <v>4713002</v>
      </c>
      <c r="W46" s="69">
        <v>1163</v>
      </c>
      <c r="X46" s="68">
        <v>525</v>
      </c>
      <c r="Y46" s="68">
        <v>638</v>
      </c>
      <c r="AA46" s="66" t="s">
        <v>1203</v>
      </c>
      <c r="AB46" s="121">
        <v>4713002</v>
      </c>
      <c r="AC46" s="122">
        <v>1192</v>
      </c>
      <c r="AD46" s="121">
        <v>542</v>
      </c>
      <c r="AE46" s="121">
        <v>650</v>
      </c>
    </row>
    <row r="47" spans="1:31" ht="15.75" thickBot="1">
      <c r="A47" s="46" t="s">
        <v>789</v>
      </c>
      <c r="B47" s="94" t="s">
        <v>789</v>
      </c>
      <c r="C47" s="117">
        <v>18</v>
      </c>
      <c r="D47" s="33"/>
      <c r="E47" s="115" t="s">
        <v>789</v>
      </c>
      <c r="F47" s="115">
        <v>18</v>
      </c>
      <c r="G47" s="106"/>
      <c r="O47" s="68">
        <v>4721102</v>
      </c>
      <c r="P47" s="66" t="s">
        <v>1204</v>
      </c>
      <c r="Q47" s="69">
        <v>1115</v>
      </c>
      <c r="R47" s="68">
        <v>528</v>
      </c>
      <c r="S47" s="68">
        <v>587</v>
      </c>
      <c r="U47" s="97" t="s">
        <v>977</v>
      </c>
      <c r="V47" s="68">
        <v>1091101</v>
      </c>
      <c r="W47" s="69">
        <v>1145</v>
      </c>
      <c r="X47" s="68">
        <v>514</v>
      </c>
      <c r="Y47" s="68">
        <v>631</v>
      </c>
      <c r="AA47" s="66" t="s">
        <v>1333</v>
      </c>
      <c r="AB47" s="121">
        <v>6920601</v>
      </c>
      <c r="AC47" s="122">
        <v>1144</v>
      </c>
      <c r="AD47" s="121">
        <v>684</v>
      </c>
      <c r="AE47" s="121">
        <v>460</v>
      </c>
    </row>
    <row r="48" spans="1:31" ht="15.75" thickBot="1">
      <c r="A48" s="46" t="s">
        <v>279</v>
      </c>
      <c r="B48" s="93" t="s">
        <v>279</v>
      </c>
      <c r="C48" s="117">
        <v>165</v>
      </c>
      <c r="D48" s="33"/>
      <c r="E48" s="115" t="s">
        <v>279</v>
      </c>
      <c r="F48" s="115">
        <v>168</v>
      </c>
      <c r="G48" s="105"/>
      <c r="O48" s="68">
        <v>6920601</v>
      </c>
      <c r="P48" s="66" t="s">
        <v>1333</v>
      </c>
      <c r="Q48" s="69">
        <v>1064</v>
      </c>
      <c r="R48" s="68">
        <v>641</v>
      </c>
      <c r="S48" s="68">
        <v>423</v>
      </c>
      <c r="U48" s="97" t="s">
        <v>1333</v>
      </c>
      <c r="V48" s="68">
        <v>6920601</v>
      </c>
      <c r="W48" s="69">
        <v>1110</v>
      </c>
      <c r="X48" s="68">
        <v>667</v>
      </c>
      <c r="Y48" s="68">
        <v>443</v>
      </c>
      <c r="AA48" s="66" t="s">
        <v>977</v>
      </c>
      <c r="AB48" s="121">
        <v>1091101</v>
      </c>
      <c r="AC48" s="122">
        <v>1135</v>
      </c>
      <c r="AD48" s="121">
        <v>511</v>
      </c>
      <c r="AE48" s="121">
        <v>624</v>
      </c>
    </row>
    <row r="49" spans="1:31" ht="15.75" thickBot="1">
      <c r="A49" s="46" t="s">
        <v>85</v>
      </c>
      <c r="B49" s="94" t="s">
        <v>85</v>
      </c>
      <c r="C49" s="118">
        <v>1297</v>
      </c>
      <c r="D49" s="111"/>
      <c r="E49" s="115" t="s">
        <v>85</v>
      </c>
      <c r="F49" s="116">
        <v>1373</v>
      </c>
      <c r="G49" s="107"/>
      <c r="O49" s="68">
        <v>4924800</v>
      </c>
      <c r="P49" s="66" t="s">
        <v>1274</v>
      </c>
      <c r="Q49" s="69">
        <v>1015</v>
      </c>
      <c r="R49" s="68">
        <v>775</v>
      </c>
      <c r="S49" s="68">
        <v>240</v>
      </c>
      <c r="U49" s="97" t="s">
        <v>1274</v>
      </c>
      <c r="V49" s="68">
        <v>4924800</v>
      </c>
      <c r="W49" s="69">
        <v>1049</v>
      </c>
      <c r="X49" s="68">
        <v>800</v>
      </c>
      <c r="Y49" s="68">
        <v>249</v>
      </c>
      <c r="AA49" s="66" t="s">
        <v>1156</v>
      </c>
      <c r="AB49" s="121">
        <v>4520006</v>
      </c>
      <c r="AC49" s="122">
        <v>1073</v>
      </c>
      <c r="AD49" s="121">
        <v>947</v>
      </c>
      <c r="AE49" s="121">
        <v>126</v>
      </c>
    </row>
    <row r="50" spans="1:31" ht="15.75" thickBot="1">
      <c r="A50" s="46" t="s">
        <v>434</v>
      </c>
      <c r="B50" s="93" t="s">
        <v>434</v>
      </c>
      <c r="C50" s="117">
        <v>80</v>
      </c>
      <c r="D50" s="33"/>
      <c r="E50" s="115" t="s">
        <v>434</v>
      </c>
      <c r="F50" s="115">
        <v>83</v>
      </c>
      <c r="G50" s="105"/>
      <c r="O50" s="68">
        <v>4520006</v>
      </c>
      <c r="P50" s="66" t="s">
        <v>1156</v>
      </c>
      <c r="Q50" s="69">
        <v>1005</v>
      </c>
      <c r="R50" s="68">
        <v>892</v>
      </c>
      <c r="S50" s="68">
        <v>113</v>
      </c>
      <c r="U50" s="97" t="s">
        <v>1156</v>
      </c>
      <c r="V50" s="68">
        <v>4520006</v>
      </c>
      <c r="W50" s="69">
        <v>1044</v>
      </c>
      <c r="X50" s="68">
        <v>922</v>
      </c>
      <c r="Y50" s="68">
        <v>122</v>
      </c>
      <c r="AA50" s="66" t="s">
        <v>1274</v>
      </c>
      <c r="AB50" s="121">
        <v>4924800</v>
      </c>
      <c r="AC50" s="122">
        <v>1063</v>
      </c>
      <c r="AD50" s="121">
        <v>809</v>
      </c>
      <c r="AE50" s="121">
        <v>254</v>
      </c>
    </row>
    <row r="51" spans="1:31" ht="24" thickBot="1">
      <c r="A51" s="46" t="s">
        <v>141</v>
      </c>
      <c r="B51" s="94" t="s">
        <v>141</v>
      </c>
      <c r="C51" s="117">
        <v>505</v>
      </c>
      <c r="D51" s="33"/>
      <c r="E51" s="115" t="s">
        <v>141</v>
      </c>
      <c r="F51" s="115">
        <v>546</v>
      </c>
      <c r="G51" s="106"/>
      <c r="O51" s="68">
        <v>9521500</v>
      </c>
      <c r="P51" s="66" t="s">
        <v>1429</v>
      </c>
      <c r="Q51" s="68">
        <v>992</v>
      </c>
      <c r="R51" s="68">
        <v>898</v>
      </c>
      <c r="S51" s="68">
        <v>94</v>
      </c>
      <c r="U51" s="97" t="s">
        <v>1429</v>
      </c>
      <c r="V51" s="68">
        <v>9521500</v>
      </c>
      <c r="W51" s="69">
        <v>1029</v>
      </c>
      <c r="X51" s="68">
        <v>931</v>
      </c>
      <c r="Y51" s="68">
        <v>98</v>
      </c>
      <c r="AA51" s="66" t="s">
        <v>1429</v>
      </c>
      <c r="AB51" s="121">
        <v>9521500</v>
      </c>
      <c r="AC51" s="122">
        <v>1054</v>
      </c>
      <c r="AD51" s="121">
        <v>954</v>
      </c>
      <c r="AE51" s="121">
        <v>100</v>
      </c>
    </row>
    <row r="52" spans="1:31" ht="15.75" thickBot="1">
      <c r="A52" s="46" t="s">
        <v>327</v>
      </c>
      <c r="B52" s="93" t="s">
        <v>327</v>
      </c>
      <c r="C52" s="117">
        <v>140</v>
      </c>
      <c r="D52" s="33"/>
      <c r="E52" s="115" t="s">
        <v>327</v>
      </c>
      <c r="F52" s="115">
        <v>154</v>
      </c>
      <c r="G52" s="105"/>
      <c r="O52" s="68">
        <v>4789004</v>
      </c>
      <c r="P52" s="66" t="s">
        <v>1264</v>
      </c>
      <c r="Q52" s="68">
        <v>912</v>
      </c>
      <c r="R52" s="68">
        <v>484</v>
      </c>
      <c r="S52" s="68">
        <v>428</v>
      </c>
      <c r="U52" s="97" t="s">
        <v>1223</v>
      </c>
      <c r="V52" s="68">
        <v>4744099</v>
      </c>
      <c r="W52" s="68">
        <v>964</v>
      </c>
      <c r="X52" s="68">
        <v>670</v>
      </c>
      <c r="Y52" s="68">
        <v>294</v>
      </c>
      <c r="AA52" s="66" t="s">
        <v>1223</v>
      </c>
      <c r="AB52" s="121">
        <v>4744099</v>
      </c>
      <c r="AC52" s="121">
        <v>999</v>
      </c>
      <c r="AD52" s="121">
        <v>691</v>
      </c>
      <c r="AE52" s="121">
        <v>308</v>
      </c>
    </row>
    <row r="53" spans="1:31" ht="24" thickBot="1">
      <c r="A53" s="46" t="s">
        <v>666</v>
      </c>
      <c r="B53" s="94" t="s">
        <v>666</v>
      </c>
      <c r="C53" s="117">
        <v>32</v>
      </c>
      <c r="D53" s="33"/>
      <c r="E53" s="115" t="s">
        <v>666</v>
      </c>
      <c r="F53" s="115">
        <v>32</v>
      </c>
      <c r="G53" s="106"/>
      <c r="O53" s="68">
        <v>4744099</v>
      </c>
      <c r="P53" s="66" t="s">
        <v>1223</v>
      </c>
      <c r="Q53" s="68">
        <v>906</v>
      </c>
      <c r="R53" s="68">
        <v>630</v>
      </c>
      <c r="S53" s="68">
        <v>276</v>
      </c>
      <c r="U53" s="97" t="s">
        <v>1264</v>
      </c>
      <c r="V53" s="68">
        <v>4789004</v>
      </c>
      <c r="W53" s="68">
        <v>948</v>
      </c>
      <c r="X53" s="68">
        <v>500</v>
      </c>
      <c r="Y53" s="68">
        <v>448</v>
      </c>
      <c r="AA53" s="66" t="s">
        <v>1264</v>
      </c>
      <c r="AB53" s="121">
        <v>4789004</v>
      </c>
      <c r="AC53" s="121">
        <v>976</v>
      </c>
      <c r="AD53" s="121">
        <v>517</v>
      </c>
      <c r="AE53" s="121">
        <v>459</v>
      </c>
    </row>
    <row r="54" spans="1:31" ht="15.75" thickBot="1">
      <c r="A54" s="46" t="s">
        <v>839</v>
      </c>
      <c r="B54" s="93" t="s">
        <v>839</v>
      </c>
      <c r="C54" s="117">
        <v>13</v>
      </c>
      <c r="D54" s="33"/>
      <c r="E54" s="115" t="s">
        <v>839</v>
      </c>
      <c r="F54" s="115">
        <v>13</v>
      </c>
      <c r="G54" s="105"/>
      <c r="O54" s="68">
        <v>1412603</v>
      </c>
      <c r="P54" s="66" t="s">
        <v>1006</v>
      </c>
      <c r="Q54" s="68">
        <v>877</v>
      </c>
      <c r="R54" s="68">
        <v>239</v>
      </c>
      <c r="S54" s="68">
        <v>638</v>
      </c>
      <c r="U54" s="97" t="s">
        <v>1272</v>
      </c>
      <c r="V54" s="68">
        <v>4923001</v>
      </c>
      <c r="W54" s="68">
        <v>936</v>
      </c>
      <c r="X54" s="68">
        <v>881</v>
      </c>
      <c r="Y54" s="68">
        <v>55</v>
      </c>
      <c r="AA54" s="66" t="s">
        <v>1272</v>
      </c>
      <c r="AB54" s="121">
        <v>4923001</v>
      </c>
      <c r="AC54" s="121">
        <v>967</v>
      </c>
      <c r="AD54" s="121">
        <v>909</v>
      </c>
      <c r="AE54" s="121">
        <v>58</v>
      </c>
    </row>
    <row r="55" spans="1:31" ht="15.75" thickBot="1">
      <c r="A55" s="46" t="s">
        <v>205</v>
      </c>
      <c r="B55" s="94" t="s">
        <v>205</v>
      </c>
      <c r="C55" s="117">
        <v>280</v>
      </c>
      <c r="D55" s="33"/>
      <c r="E55" s="115" t="s">
        <v>205</v>
      </c>
      <c r="F55" s="115">
        <v>291</v>
      </c>
      <c r="G55" s="106"/>
      <c r="O55" s="68">
        <v>4923001</v>
      </c>
      <c r="P55" s="66" t="s">
        <v>1272</v>
      </c>
      <c r="Q55" s="68">
        <v>842</v>
      </c>
      <c r="R55" s="68">
        <v>787</v>
      </c>
      <c r="S55" s="68">
        <v>55</v>
      </c>
      <c r="U55" s="97" t="s">
        <v>1006</v>
      </c>
      <c r="V55" s="68">
        <v>1412603</v>
      </c>
      <c r="W55" s="68">
        <v>922</v>
      </c>
      <c r="X55" s="68">
        <v>250</v>
      </c>
      <c r="Y55" s="68">
        <v>672</v>
      </c>
      <c r="AA55" s="66" t="s">
        <v>1006</v>
      </c>
      <c r="AB55" s="121">
        <v>1412603</v>
      </c>
      <c r="AC55" s="121">
        <v>946</v>
      </c>
      <c r="AD55" s="121">
        <v>257</v>
      </c>
      <c r="AE55" s="121">
        <v>689</v>
      </c>
    </row>
    <row r="56" spans="1:31" ht="15.75" thickBot="1">
      <c r="A56" s="46" t="s">
        <v>357</v>
      </c>
      <c r="B56" s="93" t="s">
        <v>357</v>
      </c>
      <c r="C56" s="117">
        <v>111</v>
      </c>
      <c r="D56" s="33"/>
      <c r="E56" s="115" t="s">
        <v>357</v>
      </c>
      <c r="F56" s="115">
        <v>120</v>
      </c>
      <c r="G56" s="105"/>
      <c r="O56" s="68">
        <v>4763601</v>
      </c>
      <c r="P56" s="66" t="s">
        <v>1242</v>
      </c>
      <c r="Q56" s="68">
        <v>828</v>
      </c>
      <c r="R56" s="68">
        <v>320</v>
      </c>
      <c r="S56" s="68">
        <v>508</v>
      </c>
      <c r="U56" s="97" t="s">
        <v>1242</v>
      </c>
      <c r="V56" s="68">
        <v>4763601</v>
      </c>
      <c r="W56" s="68">
        <v>866</v>
      </c>
      <c r="X56" s="68">
        <v>335</v>
      </c>
      <c r="Y56" s="68">
        <v>531</v>
      </c>
      <c r="AA56" s="66" t="s">
        <v>1402</v>
      </c>
      <c r="AB56" s="121">
        <v>8599604</v>
      </c>
      <c r="AC56" s="121">
        <v>902</v>
      </c>
      <c r="AD56" s="121">
        <v>458</v>
      </c>
      <c r="AE56" s="121">
        <v>444</v>
      </c>
    </row>
    <row r="57" spans="1:31" ht="15.75" thickBot="1">
      <c r="A57" s="46" t="s">
        <v>332</v>
      </c>
      <c r="B57" s="94" t="s">
        <v>332</v>
      </c>
      <c r="C57" s="117">
        <v>139</v>
      </c>
      <c r="D57" s="33"/>
      <c r="E57" s="115" t="s">
        <v>332</v>
      </c>
      <c r="F57" s="115">
        <v>141</v>
      </c>
      <c r="G57" s="106"/>
      <c r="O57" s="68">
        <v>8599604</v>
      </c>
      <c r="P57" s="66" t="s">
        <v>1402</v>
      </c>
      <c r="Q57" s="68">
        <v>809</v>
      </c>
      <c r="R57" s="68">
        <v>413</v>
      </c>
      <c r="S57" s="68">
        <v>396</v>
      </c>
      <c r="U57" s="97" t="s">
        <v>1402</v>
      </c>
      <c r="V57" s="68">
        <v>8599604</v>
      </c>
      <c r="W57" s="68">
        <v>860</v>
      </c>
      <c r="X57" s="68">
        <v>438</v>
      </c>
      <c r="Y57" s="68">
        <v>422</v>
      </c>
      <c r="AA57" s="66" t="s">
        <v>1242</v>
      </c>
      <c r="AB57" s="121">
        <v>4763601</v>
      </c>
      <c r="AC57" s="121">
        <v>888</v>
      </c>
      <c r="AD57" s="121">
        <v>342</v>
      </c>
      <c r="AE57" s="121">
        <v>546</v>
      </c>
    </row>
    <row r="58" spans="1:31" ht="24" thickBot="1">
      <c r="A58" s="46" t="s">
        <v>743</v>
      </c>
      <c r="B58" s="93" t="s">
        <v>743</v>
      </c>
      <c r="C58" s="117">
        <v>29</v>
      </c>
      <c r="D58" s="33"/>
      <c r="E58" s="115" t="s">
        <v>743</v>
      </c>
      <c r="F58" s="115">
        <v>33</v>
      </c>
      <c r="G58" s="105"/>
      <c r="O58" s="68">
        <v>4930202</v>
      </c>
      <c r="P58" s="66" t="s">
        <v>1279</v>
      </c>
      <c r="Q58" s="68">
        <v>745</v>
      </c>
      <c r="R58" s="68">
        <v>695</v>
      </c>
      <c r="S58" s="68">
        <v>50</v>
      </c>
      <c r="U58" s="97" t="s">
        <v>1279</v>
      </c>
      <c r="V58" s="68">
        <v>4930202</v>
      </c>
      <c r="W58" s="68">
        <v>811</v>
      </c>
      <c r="X58" s="68">
        <v>761</v>
      </c>
      <c r="Y58" s="68">
        <v>50</v>
      </c>
      <c r="AA58" s="66" t="s">
        <v>1279</v>
      </c>
      <c r="AB58" s="121">
        <v>4930202</v>
      </c>
      <c r="AC58" s="121">
        <v>866</v>
      </c>
      <c r="AD58" s="121">
        <v>815</v>
      </c>
      <c r="AE58" s="121">
        <v>51</v>
      </c>
    </row>
    <row r="59" spans="1:31" ht="24" thickBot="1">
      <c r="A59" s="46" t="s">
        <v>221</v>
      </c>
      <c r="B59" s="94" t="s">
        <v>221</v>
      </c>
      <c r="C59" s="117">
        <v>250</v>
      </c>
      <c r="D59" s="33"/>
      <c r="E59" s="115" t="s">
        <v>221</v>
      </c>
      <c r="F59" s="115">
        <v>259</v>
      </c>
      <c r="G59" s="106"/>
      <c r="O59" s="68">
        <v>4753900</v>
      </c>
      <c r="P59" s="66" t="s">
        <v>1227</v>
      </c>
      <c r="Q59" s="68">
        <v>735</v>
      </c>
      <c r="R59" s="68">
        <v>542</v>
      </c>
      <c r="S59" s="68">
        <v>193</v>
      </c>
      <c r="U59" s="97" t="s">
        <v>1227</v>
      </c>
      <c r="V59" s="68">
        <v>4753900</v>
      </c>
      <c r="W59" s="68">
        <v>768</v>
      </c>
      <c r="X59" s="68">
        <v>569</v>
      </c>
      <c r="Y59" s="68">
        <v>199</v>
      </c>
      <c r="AA59" s="66" t="s">
        <v>1227</v>
      </c>
      <c r="AB59" s="121">
        <v>4753900</v>
      </c>
      <c r="AC59" s="121">
        <v>791</v>
      </c>
      <c r="AD59" s="121">
        <v>587</v>
      </c>
      <c r="AE59" s="121">
        <v>204</v>
      </c>
    </row>
    <row r="60" spans="1:31" ht="15.75" thickBot="1">
      <c r="A60" s="46" t="s">
        <v>307</v>
      </c>
      <c r="B60" s="93" t="s">
        <v>307</v>
      </c>
      <c r="C60" s="117">
        <v>143</v>
      </c>
      <c r="D60" s="33"/>
      <c r="E60" s="115" t="s">
        <v>307</v>
      </c>
      <c r="F60" s="115">
        <v>146</v>
      </c>
      <c r="G60" s="105"/>
      <c r="O60" s="68">
        <v>4543900</v>
      </c>
      <c r="P60" s="66" t="s">
        <v>1167</v>
      </c>
      <c r="Q60" s="68">
        <v>728</v>
      </c>
      <c r="R60" s="68">
        <v>655</v>
      </c>
      <c r="S60" s="68">
        <v>73</v>
      </c>
      <c r="U60" s="97" t="s">
        <v>1167</v>
      </c>
      <c r="V60" s="68">
        <v>4543900</v>
      </c>
      <c r="W60" s="68">
        <v>760</v>
      </c>
      <c r="X60" s="68">
        <v>684</v>
      </c>
      <c r="Y60" s="68">
        <v>76</v>
      </c>
      <c r="AA60" s="66" t="s">
        <v>1140</v>
      </c>
      <c r="AB60" s="121">
        <v>4330403</v>
      </c>
      <c r="AC60" s="121">
        <v>783</v>
      </c>
      <c r="AD60" s="121">
        <v>740</v>
      </c>
      <c r="AE60" s="121">
        <v>43</v>
      </c>
    </row>
    <row r="61" spans="1:31" ht="15.75" thickBot="1">
      <c r="A61" s="46" t="s">
        <v>249</v>
      </c>
      <c r="B61" s="94" t="s">
        <v>249</v>
      </c>
      <c r="C61" s="117">
        <v>202</v>
      </c>
      <c r="D61" s="33"/>
      <c r="E61" s="115" t="s">
        <v>249</v>
      </c>
      <c r="F61" s="115">
        <v>212</v>
      </c>
      <c r="G61" s="106"/>
      <c r="O61" s="68">
        <v>4330403</v>
      </c>
      <c r="P61" s="66" t="s">
        <v>1140</v>
      </c>
      <c r="Q61" s="68">
        <v>696</v>
      </c>
      <c r="R61" s="68">
        <v>655</v>
      </c>
      <c r="S61" s="68">
        <v>41</v>
      </c>
      <c r="U61" s="97" t="s">
        <v>1205</v>
      </c>
      <c r="V61" s="68">
        <v>4721103</v>
      </c>
      <c r="W61" s="68">
        <v>737</v>
      </c>
      <c r="X61" s="68">
        <v>450</v>
      </c>
      <c r="Y61" s="68">
        <v>287</v>
      </c>
      <c r="AA61" s="66" t="s">
        <v>1167</v>
      </c>
      <c r="AB61" s="121">
        <v>4543900</v>
      </c>
      <c r="AC61" s="121">
        <v>774</v>
      </c>
      <c r="AD61" s="121">
        <v>697</v>
      </c>
      <c r="AE61" s="121">
        <v>77</v>
      </c>
    </row>
    <row r="62" spans="1:31" ht="15.75" thickBot="1">
      <c r="A62" s="46" t="s">
        <v>752</v>
      </c>
      <c r="B62" s="93" t="s">
        <v>752</v>
      </c>
      <c r="C62" s="117">
        <v>23</v>
      </c>
      <c r="D62" s="33"/>
      <c r="E62" s="115" t="s">
        <v>752</v>
      </c>
      <c r="F62" s="115">
        <v>23</v>
      </c>
      <c r="G62" s="105"/>
      <c r="O62" s="68">
        <v>4520003</v>
      </c>
      <c r="P62" s="66" t="s">
        <v>1153</v>
      </c>
      <c r="Q62" s="68">
        <v>694</v>
      </c>
      <c r="R62" s="68">
        <v>621</v>
      </c>
      <c r="S62" s="68">
        <v>73</v>
      </c>
      <c r="U62" s="97" t="s">
        <v>1140</v>
      </c>
      <c r="V62" s="68">
        <v>4330403</v>
      </c>
      <c r="W62" s="68">
        <v>735</v>
      </c>
      <c r="X62" s="68">
        <v>693</v>
      </c>
      <c r="Y62" s="68">
        <v>42</v>
      </c>
      <c r="AA62" s="66" t="s">
        <v>1410</v>
      </c>
      <c r="AB62" s="121">
        <v>9001902</v>
      </c>
      <c r="AC62" s="121">
        <v>758</v>
      </c>
      <c r="AD62" s="121">
        <v>633</v>
      </c>
      <c r="AE62" s="121">
        <v>125</v>
      </c>
    </row>
    <row r="63" spans="1:31" ht="23.25" thickBot="1">
      <c r="A63" s="46" t="s">
        <v>632</v>
      </c>
      <c r="B63" s="94" t="s">
        <v>632</v>
      </c>
      <c r="C63" s="117">
        <v>43</v>
      </c>
      <c r="D63" s="33"/>
      <c r="E63" s="115" t="s">
        <v>632</v>
      </c>
      <c r="F63" s="115">
        <v>46</v>
      </c>
      <c r="G63" s="106"/>
      <c r="O63" s="68">
        <v>4721103</v>
      </c>
      <c r="P63" s="66" t="s">
        <v>1205</v>
      </c>
      <c r="Q63" s="68">
        <v>694</v>
      </c>
      <c r="R63" s="68">
        <v>421</v>
      </c>
      <c r="S63" s="68">
        <v>273</v>
      </c>
      <c r="U63" s="97" t="s">
        <v>1153</v>
      </c>
      <c r="V63" s="68">
        <v>4520003</v>
      </c>
      <c r="W63" s="68">
        <v>730</v>
      </c>
      <c r="X63" s="68">
        <v>654</v>
      </c>
      <c r="Y63" s="68">
        <v>76</v>
      </c>
      <c r="AA63" s="66" t="s">
        <v>1205</v>
      </c>
      <c r="AB63" s="121">
        <v>4721103</v>
      </c>
      <c r="AC63" s="121">
        <v>751</v>
      </c>
      <c r="AD63" s="121">
        <v>458</v>
      </c>
      <c r="AE63" s="121">
        <v>293</v>
      </c>
    </row>
    <row r="64" spans="1:31" ht="15.75" thickBot="1">
      <c r="A64" s="46" t="s">
        <v>213</v>
      </c>
      <c r="B64" s="93" t="s">
        <v>213</v>
      </c>
      <c r="C64" s="117">
        <v>260</v>
      </c>
      <c r="D64" s="33"/>
      <c r="E64" s="115" t="s">
        <v>213</v>
      </c>
      <c r="F64" s="115">
        <v>270</v>
      </c>
      <c r="G64" s="105"/>
      <c r="O64" s="68">
        <v>3212400</v>
      </c>
      <c r="P64" s="66" t="s">
        <v>1078</v>
      </c>
      <c r="Q64" s="68">
        <v>681</v>
      </c>
      <c r="R64" s="68">
        <v>142</v>
      </c>
      <c r="S64" s="68">
        <v>539</v>
      </c>
      <c r="U64" s="97" t="s">
        <v>1410</v>
      </c>
      <c r="V64" s="68">
        <v>9001902</v>
      </c>
      <c r="W64" s="68">
        <v>717</v>
      </c>
      <c r="X64" s="68">
        <v>598</v>
      </c>
      <c r="Y64" s="68">
        <v>119</v>
      </c>
      <c r="AA64" s="66" t="s">
        <v>1153</v>
      </c>
      <c r="AB64" s="121">
        <v>4520003</v>
      </c>
      <c r="AC64" s="121">
        <v>749</v>
      </c>
      <c r="AD64" s="121">
        <v>672</v>
      </c>
      <c r="AE64" s="121">
        <v>77</v>
      </c>
    </row>
    <row r="65" spans="1:31" ht="15.75" thickBot="1">
      <c r="A65" s="46" t="s">
        <v>499</v>
      </c>
      <c r="B65" s="94" t="s">
        <v>499</v>
      </c>
      <c r="C65" s="117">
        <v>66</v>
      </c>
      <c r="D65" s="33"/>
      <c r="E65" s="115" t="s">
        <v>499</v>
      </c>
      <c r="F65" s="115">
        <v>68</v>
      </c>
      <c r="G65" s="106"/>
      <c r="O65" s="68">
        <v>4763603</v>
      </c>
      <c r="P65" s="66" t="s">
        <v>1244</v>
      </c>
      <c r="Q65" s="68">
        <v>680</v>
      </c>
      <c r="R65" s="68">
        <v>539</v>
      </c>
      <c r="S65" s="68">
        <v>141</v>
      </c>
      <c r="U65" s="97" t="s">
        <v>1244</v>
      </c>
      <c r="V65" s="68">
        <v>4763603</v>
      </c>
      <c r="W65" s="68">
        <v>707</v>
      </c>
      <c r="X65" s="68">
        <v>557</v>
      </c>
      <c r="Y65" s="68">
        <v>150</v>
      </c>
      <c r="AA65" s="66" t="s">
        <v>1341</v>
      </c>
      <c r="AB65" s="121">
        <v>7319099</v>
      </c>
      <c r="AC65" s="121">
        <v>730</v>
      </c>
      <c r="AD65" s="121">
        <v>540</v>
      </c>
      <c r="AE65" s="121">
        <v>190</v>
      </c>
    </row>
    <row r="66" spans="1:31" ht="23.25" thickBot="1">
      <c r="A66" s="46" t="s">
        <v>84</v>
      </c>
      <c r="B66" s="93" t="s">
        <v>84</v>
      </c>
      <c r="C66" s="118">
        <v>1359</v>
      </c>
      <c r="D66" s="111"/>
      <c r="E66" s="115" t="s">
        <v>84</v>
      </c>
      <c r="F66" s="116">
        <v>1433</v>
      </c>
      <c r="G66" s="108"/>
      <c r="O66" s="68">
        <v>7319099</v>
      </c>
      <c r="P66" s="66" t="s">
        <v>1341</v>
      </c>
      <c r="Q66" s="68">
        <v>677</v>
      </c>
      <c r="R66" s="68">
        <v>509</v>
      </c>
      <c r="S66" s="68">
        <v>168</v>
      </c>
      <c r="U66" s="97" t="s">
        <v>1341</v>
      </c>
      <c r="V66" s="68">
        <v>7319099</v>
      </c>
      <c r="W66" s="68">
        <v>703</v>
      </c>
      <c r="X66" s="68">
        <v>527</v>
      </c>
      <c r="Y66" s="68">
        <v>176</v>
      </c>
      <c r="AA66" s="66" t="s">
        <v>1143</v>
      </c>
      <c r="AB66" s="121">
        <v>4330499</v>
      </c>
      <c r="AC66" s="121">
        <v>720</v>
      </c>
      <c r="AD66" s="121">
        <v>613</v>
      </c>
      <c r="AE66" s="121">
        <v>107</v>
      </c>
    </row>
    <row r="67" spans="1:31" ht="15.75" thickBot="1">
      <c r="A67" s="46" t="s">
        <v>667</v>
      </c>
      <c r="B67" s="94" t="s">
        <v>667</v>
      </c>
      <c r="C67" s="117">
        <v>33</v>
      </c>
      <c r="D67" s="33"/>
      <c r="E67" s="115" t="s">
        <v>667</v>
      </c>
      <c r="F67" s="115">
        <v>37</v>
      </c>
      <c r="G67" s="106"/>
      <c r="O67" s="68">
        <v>9001902</v>
      </c>
      <c r="P67" s="66" t="s">
        <v>1410</v>
      </c>
      <c r="Q67" s="68">
        <v>663</v>
      </c>
      <c r="R67" s="68">
        <v>549</v>
      </c>
      <c r="S67" s="68">
        <v>114</v>
      </c>
      <c r="U67" s="97" t="s">
        <v>1078</v>
      </c>
      <c r="V67" s="68">
        <v>3212400</v>
      </c>
      <c r="W67" s="68">
        <v>702</v>
      </c>
      <c r="X67" s="68">
        <v>146</v>
      </c>
      <c r="Y67" s="68">
        <v>556</v>
      </c>
      <c r="AA67" s="66" t="s">
        <v>1078</v>
      </c>
      <c r="AB67" s="121">
        <v>3212400</v>
      </c>
      <c r="AC67" s="121">
        <v>718</v>
      </c>
      <c r="AD67" s="121">
        <v>150</v>
      </c>
      <c r="AE67" s="121">
        <v>568</v>
      </c>
    </row>
    <row r="68" spans="1:31" ht="15.75" thickBot="1">
      <c r="A68" s="46" t="s">
        <v>234</v>
      </c>
      <c r="B68" s="93" t="s">
        <v>234</v>
      </c>
      <c r="C68" s="117">
        <v>221</v>
      </c>
      <c r="D68" s="33"/>
      <c r="E68" s="115" t="s">
        <v>234</v>
      </c>
      <c r="F68" s="115">
        <v>231</v>
      </c>
      <c r="G68" s="105"/>
      <c r="O68" s="68">
        <v>4330499</v>
      </c>
      <c r="P68" s="66" t="s">
        <v>1143</v>
      </c>
      <c r="Q68" s="68">
        <v>652</v>
      </c>
      <c r="R68" s="68">
        <v>555</v>
      </c>
      <c r="S68" s="68">
        <v>97</v>
      </c>
      <c r="U68" s="97" t="s">
        <v>1143</v>
      </c>
      <c r="V68" s="68">
        <v>4330499</v>
      </c>
      <c r="W68" s="68">
        <v>691</v>
      </c>
      <c r="X68" s="68">
        <v>590</v>
      </c>
      <c r="Y68" s="68">
        <v>101</v>
      </c>
      <c r="AA68" s="66" t="s">
        <v>1244</v>
      </c>
      <c r="AB68" s="121">
        <v>4763603</v>
      </c>
      <c r="AC68" s="121">
        <v>711</v>
      </c>
      <c r="AD68" s="121">
        <v>558</v>
      </c>
      <c r="AE68" s="121">
        <v>153</v>
      </c>
    </row>
    <row r="69" spans="1:31" ht="15.75" thickBot="1">
      <c r="A69" s="46" t="s">
        <v>380</v>
      </c>
      <c r="B69" s="94" t="s">
        <v>380</v>
      </c>
      <c r="C69" s="117">
        <v>107</v>
      </c>
      <c r="D69" s="33"/>
      <c r="E69" s="115" t="s">
        <v>380</v>
      </c>
      <c r="F69" s="115">
        <v>111</v>
      </c>
      <c r="G69" s="106"/>
      <c r="O69" s="68">
        <v>9529102</v>
      </c>
      <c r="P69" s="66" t="s">
        <v>1431</v>
      </c>
      <c r="Q69" s="68">
        <v>648</v>
      </c>
      <c r="R69" s="68">
        <v>549</v>
      </c>
      <c r="S69" s="68">
        <v>99</v>
      </c>
      <c r="U69" s="97" t="s">
        <v>1431</v>
      </c>
      <c r="V69" s="68">
        <v>9529102</v>
      </c>
      <c r="W69" s="68">
        <v>669</v>
      </c>
      <c r="X69" s="68">
        <v>566</v>
      </c>
      <c r="Y69" s="68">
        <v>103</v>
      </c>
      <c r="AA69" s="66" t="s">
        <v>1431</v>
      </c>
      <c r="AB69" s="121">
        <v>9529102</v>
      </c>
      <c r="AC69" s="121">
        <v>681</v>
      </c>
      <c r="AD69" s="121">
        <v>576</v>
      </c>
      <c r="AE69" s="121">
        <v>105</v>
      </c>
    </row>
    <row r="70" spans="1:31" ht="23.25" thickBot="1">
      <c r="A70" s="46" t="s">
        <v>744</v>
      </c>
      <c r="B70" s="93" t="s">
        <v>744</v>
      </c>
      <c r="C70" s="117">
        <v>26</v>
      </c>
      <c r="D70" s="33"/>
      <c r="E70" s="115" t="s">
        <v>744</v>
      </c>
      <c r="F70" s="115">
        <v>29</v>
      </c>
      <c r="G70" s="105"/>
      <c r="O70" s="68">
        <v>4541205</v>
      </c>
      <c r="P70" s="66" t="s">
        <v>1165</v>
      </c>
      <c r="Q70" s="68">
        <v>636</v>
      </c>
      <c r="R70" s="68">
        <v>508</v>
      </c>
      <c r="S70" s="68">
        <v>128</v>
      </c>
      <c r="U70" s="97" t="s">
        <v>1165</v>
      </c>
      <c r="V70" s="68">
        <v>4541205</v>
      </c>
      <c r="W70" s="68">
        <v>662</v>
      </c>
      <c r="X70" s="68">
        <v>527</v>
      </c>
      <c r="Y70" s="68">
        <v>135</v>
      </c>
      <c r="AA70" s="66" t="s">
        <v>1024</v>
      </c>
      <c r="AB70" s="121">
        <v>1629301</v>
      </c>
      <c r="AC70" s="121">
        <v>680</v>
      </c>
      <c r="AD70" s="121">
        <v>365</v>
      </c>
      <c r="AE70" s="121">
        <v>315</v>
      </c>
    </row>
    <row r="71" spans="1:31" ht="18" customHeight="1" thickBot="1">
      <c r="A71" s="46" t="s">
        <v>53</v>
      </c>
      <c r="B71" s="94" t="s">
        <v>53</v>
      </c>
      <c r="C71" s="118">
        <v>47036</v>
      </c>
      <c r="D71" s="111"/>
      <c r="E71" s="115" t="s">
        <v>53</v>
      </c>
      <c r="F71" s="116">
        <v>49889</v>
      </c>
      <c r="G71" s="107"/>
      <c r="O71" s="68">
        <v>1629301</v>
      </c>
      <c r="P71" s="66" t="s">
        <v>1024</v>
      </c>
      <c r="Q71" s="68">
        <v>633</v>
      </c>
      <c r="R71" s="68">
        <v>338</v>
      </c>
      <c r="S71" s="68">
        <v>295</v>
      </c>
      <c r="U71" s="97" t="s">
        <v>1024</v>
      </c>
      <c r="V71" s="68">
        <v>1629301</v>
      </c>
      <c r="W71" s="68">
        <v>660</v>
      </c>
      <c r="X71" s="68">
        <v>351</v>
      </c>
      <c r="Y71" s="68">
        <v>309</v>
      </c>
      <c r="AA71" s="66" t="s">
        <v>1165</v>
      </c>
      <c r="AB71" s="121">
        <v>4541205</v>
      </c>
      <c r="AC71" s="121">
        <v>676</v>
      </c>
      <c r="AD71" s="121">
        <v>540</v>
      </c>
      <c r="AE71" s="121">
        <v>136</v>
      </c>
    </row>
    <row r="72" spans="1:31" ht="24" thickBot="1">
      <c r="A72" s="46" t="s">
        <v>235</v>
      </c>
      <c r="B72" s="93" t="s">
        <v>235</v>
      </c>
      <c r="C72" s="117">
        <v>219</v>
      </c>
      <c r="D72" s="33"/>
      <c r="E72" s="115" t="s">
        <v>235</v>
      </c>
      <c r="F72" s="115">
        <v>231</v>
      </c>
      <c r="G72" s="105"/>
      <c r="O72" s="68">
        <v>4759899</v>
      </c>
      <c r="P72" s="66" t="s">
        <v>1237</v>
      </c>
      <c r="Q72" s="68">
        <v>632</v>
      </c>
      <c r="R72" s="68">
        <v>432</v>
      </c>
      <c r="S72" s="68">
        <v>200</v>
      </c>
      <c r="U72" s="97" t="s">
        <v>1237</v>
      </c>
      <c r="V72" s="68">
        <v>4759899</v>
      </c>
      <c r="W72" s="68">
        <v>655</v>
      </c>
      <c r="X72" s="68">
        <v>449</v>
      </c>
      <c r="Y72" s="68">
        <v>206</v>
      </c>
      <c r="AA72" s="66" t="s">
        <v>1275</v>
      </c>
      <c r="AB72" s="121">
        <v>4929901</v>
      </c>
      <c r="AC72" s="121">
        <v>671</v>
      </c>
      <c r="AD72" s="121">
        <v>562</v>
      </c>
      <c r="AE72" s="121">
        <v>109</v>
      </c>
    </row>
    <row r="73" spans="1:31" ht="15.75" thickBot="1">
      <c r="A73" s="46" t="s">
        <v>654</v>
      </c>
      <c r="B73" s="94" t="s">
        <v>654</v>
      </c>
      <c r="C73" s="117">
        <v>39</v>
      </c>
      <c r="D73" s="33"/>
      <c r="E73" s="115" t="s">
        <v>654</v>
      </c>
      <c r="F73" s="115">
        <v>40</v>
      </c>
      <c r="G73" s="106"/>
      <c r="O73" s="68">
        <v>9512600</v>
      </c>
      <c r="P73" s="66" t="s">
        <v>1428</v>
      </c>
      <c r="Q73" s="68">
        <v>628</v>
      </c>
      <c r="R73" s="68">
        <v>524</v>
      </c>
      <c r="S73" s="68">
        <v>104</v>
      </c>
      <c r="U73" s="97" t="s">
        <v>1428</v>
      </c>
      <c r="V73" s="68">
        <v>9512600</v>
      </c>
      <c r="W73" s="68">
        <v>651</v>
      </c>
      <c r="X73" s="68">
        <v>541</v>
      </c>
      <c r="Y73" s="68">
        <v>110</v>
      </c>
      <c r="AA73" s="66" t="s">
        <v>1428</v>
      </c>
      <c r="AB73" s="121">
        <v>9512600</v>
      </c>
      <c r="AC73" s="121">
        <v>670</v>
      </c>
      <c r="AD73" s="121">
        <v>554</v>
      </c>
      <c r="AE73" s="121">
        <v>116</v>
      </c>
    </row>
    <row r="74" spans="1:31" ht="24" thickBot="1">
      <c r="A74" s="46" t="s">
        <v>358</v>
      </c>
      <c r="B74" s="93" t="s">
        <v>358</v>
      </c>
      <c r="C74" s="117">
        <v>108</v>
      </c>
      <c r="D74" s="33"/>
      <c r="E74" s="115" t="s">
        <v>358</v>
      </c>
      <c r="F74" s="115">
        <v>109</v>
      </c>
      <c r="G74" s="105"/>
      <c r="O74" s="68">
        <v>4929901</v>
      </c>
      <c r="P74" s="66" t="s">
        <v>1275</v>
      </c>
      <c r="Q74" s="68">
        <v>589</v>
      </c>
      <c r="R74" s="68">
        <v>494</v>
      </c>
      <c r="S74" s="68">
        <v>95</v>
      </c>
      <c r="U74" s="97" t="s">
        <v>1275</v>
      </c>
      <c r="V74" s="68">
        <v>4929901</v>
      </c>
      <c r="W74" s="68">
        <v>639</v>
      </c>
      <c r="X74" s="68">
        <v>539</v>
      </c>
      <c r="Y74" s="68">
        <v>100</v>
      </c>
      <c r="AA74" s="66" t="s">
        <v>1237</v>
      </c>
      <c r="AB74" s="121">
        <v>4759899</v>
      </c>
      <c r="AC74" s="121">
        <v>666</v>
      </c>
      <c r="AD74" s="121">
        <v>460</v>
      </c>
      <c r="AE74" s="121">
        <v>206</v>
      </c>
    </row>
    <row r="75" spans="1:31" ht="15" customHeight="1" thickBot="1">
      <c r="A75" s="46" t="s">
        <v>906</v>
      </c>
      <c r="B75" s="94" t="s">
        <v>906</v>
      </c>
      <c r="C75" s="117">
        <v>3</v>
      </c>
      <c r="D75" s="33"/>
      <c r="E75" s="115" t="s">
        <v>906</v>
      </c>
      <c r="F75" s="115">
        <v>4</v>
      </c>
      <c r="G75" s="106"/>
      <c r="O75" s="68">
        <v>8219999</v>
      </c>
      <c r="P75" s="66" t="s">
        <v>1382</v>
      </c>
      <c r="Q75" s="68">
        <v>585</v>
      </c>
      <c r="R75" s="68">
        <v>293</v>
      </c>
      <c r="S75" s="68">
        <v>292</v>
      </c>
      <c r="U75" s="97" t="s">
        <v>1130</v>
      </c>
      <c r="V75" s="68">
        <v>4322301</v>
      </c>
      <c r="W75" s="68">
        <v>616</v>
      </c>
      <c r="X75" s="68">
        <v>582</v>
      </c>
      <c r="Y75" s="68">
        <v>34</v>
      </c>
      <c r="AA75" s="66" t="s">
        <v>1399</v>
      </c>
      <c r="AB75" s="121">
        <v>8592999</v>
      </c>
      <c r="AC75" s="121">
        <v>640</v>
      </c>
      <c r="AD75" s="121">
        <v>311</v>
      </c>
      <c r="AE75" s="121">
        <v>329</v>
      </c>
    </row>
    <row r="76" spans="1:31" ht="23.25" thickBot="1">
      <c r="A76" s="46" t="s">
        <v>547</v>
      </c>
      <c r="B76" s="93" t="s">
        <v>547</v>
      </c>
      <c r="C76" s="117">
        <v>59</v>
      </c>
      <c r="D76" s="33"/>
      <c r="E76" s="115" t="s">
        <v>547</v>
      </c>
      <c r="F76" s="115">
        <v>61</v>
      </c>
      <c r="G76" s="105"/>
      <c r="O76" s="68">
        <v>4322301</v>
      </c>
      <c r="P76" s="66" t="s">
        <v>1130</v>
      </c>
      <c r="Q76" s="68">
        <v>582</v>
      </c>
      <c r="R76" s="68">
        <v>551</v>
      </c>
      <c r="S76" s="68">
        <v>31</v>
      </c>
      <c r="U76" s="97" t="s">
        <v>1382</v>
      </c>
      <c r="V76" s="68">
        <v>8219999</v>
      </c>
      <c r="W76" s="68">
        <v>610</v>
      </c>
      <c r="X76" s="68">
        <v>303</v>
      </c>
      <c r="Y76" s="68">
        <v>307</v>
      </c>
      <c r="AA76" s="66" t="s">
        <v>1130</v>
      </c>
      <c r="AB76" s="121">
        <v>4322301</v>
      </c>
      <c r="AC76" s="121">
        <v>635</v>
      </c>
      <c r="AD76" s="121">
        <v>600</v>
      </c>
      <c r="AE76" s="121">
        <v>35</v>
      </c>
    </row>
    <row r="77" spans="1:31" ht="15.75" thickBot="1">
      <c r="A77" s="46" t="s">
        <v>60</v>
      </c>
      <c r="B77" s="94" t="s">
        <v>60</v>
      </c>
      <c r="C77" s="118">
        <v>6654</v>
      </c>
      <c r="D77" s="111"/>
      <c r="E77" s="115" t="s">
        <v>60</v>
      </c>
      <c r="F77" s="116">
        <v>7132</v>
      </c>
      <c r="G77" s="107"/>
      <c r="O77" s="68">
        <v>8130300</v>
      </c>
      <c r="P77" s="66" t="s">
        <v>1379</v>
      </c>
      <c r="Q77" s="68">
        <v>571</v>
      </c>
      <c r="R77" s="68">
        <v>494</v>
      </c>
      <c r="S77" s="68">
        <v>77</v>
      </c>
      <c r="U77" s="97" t="s">
        <v>1304</v>
      </c>
      <c r="V77" s="68">
        <v>5620102</v>
      </c>
      <c r="W77" s="68">
        <v>608</v>
      </c>
      <c r="X77" s="68">
        <v>365</v>
      </c>
      <c r="Y77" s="68">
        <v>243</v>
      </c>
      <c r="AA77" s="66" t="s">
        <v>1304</v>
      </c>
      <c r="AB77" s="121">
        <v>5620102</v>
      </c>
      <c r="AC77" s="121">
        <v>631</v>
      </c>
      <c r="AD77" s="121">
        <v>383</v>
      </c>
      <c r="AE77" s="121">
        <v>248</v>
      </c>
    </row>
    <row r="78" spans="1:31" ht="15.75" thickBot="1">
      <c r="A78" s="46" t="s">
        <v>701</v>
      </c>
      <c r="B78" s="93" t="s">
        <v>701</v>
      </c>
      <c r="C78" s="117">
        <v>29</v>
      </c>
      <c r="D78" s="33"/>
      <c r="E78" s="115" t="s">
        <v>701</v>
      </c>
      <c r="F78" s="115">
        <v>29</v>
      </c>
      <c r="G78" s="105"/>
      <c r="O78" s="68">
        <v>5620102</v>
      </c>
      <c r="P78" s="66" t="s">
        <v>1304</v>
      </c>
      <c r="Q78" s="68">
        <v>568</v>
      </c>
      <c r="R78" s="68">
        <v>341</v>
      </c>
      <c r="S78" s="68">
        <v>227</v>
      </c>
      <c r="U78" s="97" t="s">
        <v>1379</v>
      </c>
      <c r="V78" s="68">
        <v>8130300</v>
      </c>
      <c r="W78" s="68">
        <v>607</v>
      </c>
      <c r="X78" s="68">
        <v>527</v>
      </c>
      <c r="Y78" s="68">
        <v>80</v>
      </c>
      <c r="AA78" s="66" t="s">
        <v>1379</v>
      </c>
      <c r="AB78" s="121">
        <v>8130300</v>
      </c>
      <c r="AC78" s="121">
        <v>626</v>
      </c>
      <c r="AD78" s="121">
        <v>543</v>
      </c>
      <c r="AE78" s="121">
        <v>83</v>
      </c>
    </row>
    <row r="79" spans="1:31" ht="24" thickBot="1">
      <c r="A79" s="46" t="s">
        <v>339</v>
      </c>
      <c r="B79" s="94" t="s">
        <v>339</v>
      </c>
      <c r="C79" s="117">
        <v>135</v>
      </c>
      <c r="D79" s="33"/>
      <c r="E79" s="115" t="s">
        <v>339</v>
      </c>
      <c r="F79" s="115">
        <v>146</v>
      </c>
      <c r="G79" s="106"/>
      <c r="O79" s="68">
        <v>4789005</v>
      </c>
      <c r="P79" s="66" t="s">
        <v>1265</v>
      </c>
      <c r="Q79" s="68">
        <v>558</v>
      </c>
      <c r="R79" s="68">
        <v>359</v>
      </c>
      <c r="S79" s="68">
        <v>199</v>
      </c>
      <c r="U79" s="97" t="s">
        <v>1399</v>
      </c>
      <c r="V79" s="68">
        <v>8592999</v>
      </c>
      <c r="W79" s="68">
        <v>605</v>
      </c>
      <c r="X79" s="68">
        <v>292</v>
      </c>
      <c r="Y79" s="68">
        <v>313</v>
      </c>
      <c r="AA79" s="66" t="s">
        <v>1382</v>
      </c>
      <c r="AB79" s="121">
        <v>8219999</v>
      </c>
      <c r="AC79" s="121">
        <v>624</v>
      </c>
      <c r="AD79" s="121">
        <v>313</v>
      </c>
      <c r="AE79" s="121">
        <v>311</v>
      </c>
    </row>
    <row r="80" spans="1:31" ht="15.75" thickBot="1">
      <c r="A80" s="46" t="s">
        <v>852</v>
      </c>
      <c r="B80" s="93" t="s">
        <v>852</v>
      </c>
      <c r="C80" s="117">
        <v>15</v>
      </c>
      <c r="D80" s="33"/>
      <c r="E80" s="115" t="s">
        <v>852</v>
      </c>
      <c r="F80" s="115">
        <v>17</v>
      </c>
      <c r="G80" s="105"/>
      <c r="O80" s="68">
        <v>4520007</v>
      </c>
      <c r="P80" s="66" t="s">
        <v>1157</v>
      </c>
      <c r="Q80" s="68">
        <v>544</v>
      </c>
      <c r="R80" s="68">
        <v>476</v>
      </c>
      <c r="S80" s="68">
        <v>68</v>
      </c>
      <c r="U80" s="97" t="s">
        <v>1265</v>
      </c>
      <c r="V80" s="68">
        <v>4789005</v>
      </c>
      <c r="W80" s="68">
        <v>603</v>
      </c>
      <c r="X80" s="68">
        <v>385</v>
      </c>
      <c r="Y80" s="68">
        <v>218</v>
      </c>
      <c r="AA80" s="66" t="s">
        <v>1265</v>
      </c>
      <c r="AB80" s="121">
        <v>4789005</v>
      </c>
      <c r="AC80" s="121">
        <v>622</v>
      </c>
      <c r="AD80" s="121">
        <v>395</v>
      </c>
      <c r="AE80" s="121">
        <v>227</v>
      </c>
    </row>
    <row r="81" spans="1:31" ht="23.25" thickBot="1">
      <c r="A81" s="46" t="s">
        <v>133</v>
      </c>
      <c r="B81" s="94" t="s">
        <v>133</v>
      </c>
      <c r="C81" s="117">
        <v>611</v>
      </c>
      <c r="D81" s="33"/>
      <c r="E81" s="115" t="s">
        <v>133</v>
      </c>
      <c r="F81" s="115">
        <v>645</v>
      </c>
      <c r="G81" s="106"/>
      <c r="O81" s="68">
        <v>8592999</v>
      </c>
      <c r="P81" s="66" t="s">
        <v>1399</v>
      </c>
      <c r="Q81" s="68">
        <v>543</v>
      </c>
      <c r="R81" s="68">
        <v>254</v>
      </c>
      <c r="S81" s="68">
        <v>289</v>
      </c>
      <c r="U81" s="97" t="s">
        <v>1157</v>
      </c>
      <c r="V81" s="68">
        <v>4520007</v>
      </c>
      <c r="W81" s="68">
        <v>569</v>
      </c>
      <c r="X81" s="68">
        <v>496</v>
      </c>
      <c r="Y81" s="68">
        <v>73</v>
      </c>
      <c r="AA81" s="66" t="s">
        <v>1258</v>
      </c>
      <c r="AB81" s="121">
        <v>4784900</v>
      </c>
      <c r="AC81" s="121">
        <v>594</v>
      </c>
      <c r="AD81" s="121">
        <v>367</v>
      </c>
      <c r="AE81" s="121">
        <v>227</v>
      </c>
    </row>
    <row r="82" spans="1:31" ht="24" thickBot="1">
      <c r="A82" s="46" t="s">
        <v>561</v>
      </c>
      <c r="B82" s="93" t="s">
        <v>561</v>
      </c>
      <c r="C82" s="117">
        <v>61</v>
      </c>
      <c r="D82" s="33"/>
      <c r="E82" s="115" t="s">
        <v>561</v>
      </c>
      <c r="F82" s="115">
        <v>63</v>
      </c>
      <c r="G82" s="105"/>
      <c r="O82" s="68">
        <v>4784900</v>
      </c>
      <c r="P82" s="66" t="s">
        <v>1258</v>
      </c>
      <c r="Q82" s="68">
        <v>539</v>
      </c>
      <c r="R82" s="68">
        <v>332</v>
      </c>
      <c r="S82" s="68">
        <v>207</v>
      </c>
      <c r="U82" s="97" t="s">
        <v>1258</v>
      </c>
      <c r="V82" s="68">
        <v>4784900</v>
      </c>
      <c r="W82" s="68">
        <v>564</v>
      </c>
      <c r="X82" s="68">
        <v>348</v>
      </c>
      <c r="Y82" s="68">
        <v>216</v>
      </c>
      <c r="AA82" s="66" t="s">
        <v>1157</v>
      </c>
      <c r="AB82" s="121">
        <v>4520007</v>
      </c>
      <c r="AC82" s="121">
        <v>588</v>
      </c>
      <c r="AD82" s="121">
        <v>516</v>
      </c>
      <c r="AE82" s="121">
        <v>72</v>
      </c>
    </row>
    <row r="83" spans="1:31" ht="15.75" thickBot="1">
      <c r="A83" s="46" t="s">
        <v>263</v>
      </c>
      <c r="B83" s="94" t="s">
        <v>263</v>
      </c>
      <c r="C83" s="117">
        <v>214</v>
      </c>
      <c r="D83" s="33"/>
      <c r="E83" s="115" t="s">
        <v>263</v>
      </c>
      <c r="F83" s="115">
        <v>227</v>
      </c>
      <c r="G83" s="106"/>
      <c r="O83" s="68">
        <v>9529105</v>
      </c>
      <c r="P83" s="66" t="s">
        <v>1434</v>
      </c>
      <c r="Q83" s="68">
        <v>537</v>
      </c>
      <c r="R83" s="68">
        <v>461</v>
      </c>
      <c r="S83" s="68">
        <v>76</v>
      </c>
      <c r="U83" s="97" t="s">
        <v>1434</v>
      </c>
      <c r="V83" s="68">
        <v>9529105</v>
      </c>
      <c r="W83" s="68">
        <v>560</v>
      </c>
      <c r="X83" s="68">
        <v>481</v>
      </c>
      <c r="Y83" s="68">
        <v>79</v>
      </c>
      <c r="AA83" s="66" t="s">
        <v>1434</v>
      </c>
      <c r="AB83" s="121">
        <v>9529105</v>
      </c>
      <c r="AC83" s="121">
        <v>584</v>
      </c>
      <c r="AD83" s="121">
        <v>501</v>
      </c>
      <c r="AE83" s="121">
        <v>83</v>
      </c>
    </row>
    <row r="84" spans="1:31" ht="15.75" thickBot="1">
      <c r="A84" s="46" t="s">
        <v>170</v>
      </c>
      <c r="B84" s="93" t="s">
        <v>170</v>
      </c>
      <c r="C84" s="117">
        <v>363</v>
      </c>
      <c r="D84" s="33"/>
      <c r="E84" s="115" t="s">
        <v>170</v>
      </c>
      <c r="F84" s="115">
        <v>389</v>
      </c>
      <c r="G84" s="105"/>
      <c r="O84" s="68">
        <v>2539001</v>
      </c>
      <c r="P84" s="66" t="s">
        <v>1061</v>
      </c>
      <c r="Q84" s="68">
        <v>535</v>
      </c>
      <c r="R84" s="68">
        <v>488</v>
      </c>
      <c r="S84" s="68">
        <v>47</v>
      </c>
      <c r="U84" s="97" t="s">
        <v>1061</v>
      </c>
      <c r="V84" s="68">
        <v>2539001</v>
      </c>
      <c r="W84" s="68">
        <v>549</v>
      </c>
      <c r="X84" s="68">
        <v>498</v>
      </c>
      <c r="Y84" s="68">
        <v>51</v>
      </c>
      <c r="AA84" s="66" t="s">
        <v>1061</v>
      </c>
      <c r="AB84" s="121">
        <v>2539001</v>
      </c>
      <c r="AC84" s="121">
        <v>569</v>
      </c>
      <c r="AD84" s="121">
        <v>514</v>
      </c>
      <c r="AE84" s="121">
        <v>55</v>
      </c>
    </row>
    <row r="85" spans="1:31" ht="15.75" thickBot="1">
      <c r="A85" s="46" t="s">
        <v>443</v>
      </c>
      <c r="B85" s="94" t="s">
        <v>443</v>
      </c>
      <c r="C85" s="117">
        <v>81</v>
      </c>
      <c r="D85" s="33"/>
      <c r="E85" s="115" t="s">
        <v>443</v>
      </c>
      <c r="F85" s="115">
        <v>85</v>
      </c>
      <c r="G85" s="106"/>
      <c r="O85" s="68">
        <v>4761003</v>
      </c>
      <c r="P85" s="66" t="s">
        <v>1240</v>
      </c>
      <c r="Q85" s="68">
        <v>534</v>
      </c>
      <c r="R85" s="68">
        <v>202</v>
      </c>
      <c r="S85" s="68">
        <v>332</v>
      </c>
      <c r="U85" s="97" t="s">
        <v>1240</v>
      </c>
      <c r="V85" s="68">
        <v>4761003</v>
      </c>
      <c r="W85" s="68">
        <v>545</v>
      </c>
      <c r="X85" s="68">
        <v>203</v>
      </c>
      <c r="Y85" s="68">
        <v>342</v>
      </c>
      <c r="AA85" s="66" t="s">
        <v>1340</v>
      </c>
      <c r="AB85" s="121">
        <v>7319003</v>
      </c>
      <c r="AC85" s="121">
        <v>564</v>
      </c>
      <c r="AD85" s="121">
        <v>355</v>
      </c>
      <c r="AE85" s="121">
        <v>209</v>
      </c>
    </row>
    <row r="86" spans="1:31" ht="15.75" thickBot="1">
      <c r="A86" s="46" t="s">
        <v>508</v>
      </c>
      <c r="B86" s="93" t="s">
        <v>508</v>
      </c>
      <c r="C86" s="117">
        <v>63</v>
      </c>
      <c r="D86" s="33"/>
      <c r="E86" s="115" t="s">
        <v>508</v>
      </c>
      <c r="F86" s="115">
        <v>68</v>
      </c>
      <c r="G86" s="105"/>
      <c r="O86" s="68">
        <v>4785799</v>
      </c>
      <c r="P86" s="66" t="s">
        <v>1260</v>
      </c>
      <c r="Q86" s="68">
        <v>515</v>
      </c>
      <c r="R86" s="68">
        <v>250</v>
      </c>
      <c r="S86" s="68">
        <v>265</v>
      </c>
      <c r="U86" s="97" t="s">
        <v>1260</v>
      </c>
      <c r="V86" s="68">
        <v>4785799</v>
      </c>
      <c r="W86" s="68">
        <v>533</v>
      </c>
      <c r="X86" s="68">
        <v>262</v>
      </c>
      <c r="Y86" s="68">
        <v>271</v>
      </c>
      <c r="AA86" s="66" t="s">
        <v>1240</v>
      </c>
      <c r="AB86" s="121">
        <v>4761003</v>
      </c>
      <c r="AC86" s="121">
        <v>554</v>
      </c>
      <c r="AD86" s="121">
        <v>204</v>
      </c>
      <c r="AE86" s="121">
        <v>350</v>
      </c>
    </row>
    <row r="87" spans="1:31" ht="15.75" thickBot="1">
      <c r="A87" s="46" t="s">
        <v>690</v>
      </c>
      <c r="B87" s="94" t="s">
        <v>690</v>
      </c>
      <c r="C87" s="117">
        <v>32</v>
      </c>
      <c r="D87" s="33"/>
      <c r="E87" s="115" t="s">
        <v>690</v>
      </c>
      <c r="F87" s="115">
        <v>34</v>
      </c>
      <c r="G87" s="106"/>
      <c r="O87" s="68">
        <v>1411801</v>
      </c>
      <c r="P87" s="66" t="s">
        <v>1002</v>
      </c>
      <c r="Q87" s="68">
        <v>504</v>
      </c>
      <c r="R87" s="68">
        <v>73</v>
      </c>
      <c r="S87" s="68">
        <v>431</v>
      </c>
      <c r="U87" s="97" t="s">
        <v>1002</v>
      </c>
      <c r="V87" s="68">
        <v>1411801</v>
      </c>
      <c r="W87" s="68">
        <v>524</v>
      </c>
      <c r="X87" s="68">
        <v>77</v>
      </c>
      <c r="Y87" s="68">
        <v>447</v>
      </c>
      <c r="AA87" s="66" t="s">
        <v>1260</v>
      </c>
      <c r="AB87" s="121">
        <v>4785799</v>
      </c>
      <c r="AC87" s="121">
        <v>545</v>
      </c>
      <c r="AD87" s="121">
        <v>267</v>
      </c>
      <c r="AE87" s="121">
        <v>278</v>
      </c>
    </row>
    <row r="88" spans="1:31" ht="15.75" thickBot="1">
      <c r="A88" s="46" t="s">
        <v>468</v>
      </c>
      <c r="B88" s="93" t="s">
        <v>468</v>
      </c>
      <c r="C88" s="117">
        <v>68</v>
      </c>
      <c r="D88" s="33"/>
      <c r="E88" s="115" t="s">
        <v>468</v>
      </c>
      <c r="F88" s="115">
        <v>68</v>
      </c>
      <c r="G88" s="105"/>
      <c r="O88" s="68">
        <v>4789002</v>
      </c>
      <c r="P88" s="66" t="s">
        <v>1262</v>
      </c>
      <c r="Q88" s="68">
        <v>492</v>
      </c>
      <c r="R88" s="68">
        <v>192</v>
      </c>
      <c r="S88" s="68">
        <v>300</v>
      </c>
      <c r="U88" s="97" t="s">
        <v>1217</v>
      </c>
      <c r="V88" s="68">
        <v>4743100</v>
      </c>
      <c r="W88" s="68">
        <v>512</v>
      </c>
      <c r="X88" s="68">
        <v>376</v>
      </c>
      <c r="Y88" s="68">
        <v>136</v>
      </c>
      <c r="AA88" s="66" t="s">
        <v>1002</v>
      </c>
      <c r="AB88" s="121">
        <v>1411801</v>
      </c>
      <c r="AC88" s="121">
        <v>539</v>
      </c>
      <c r="AD88" s="121">
        <v>80</v>
      </c>
      <c r="AE88" s="121">
        <v>459</v>
      </c>
    </row>
    <row r="89" spans="1:31" ht="15.75" thickBot="1">
      <c r="A89" s="46" t="s">
        <v>457</v>
      </c>
      <c r="B89" s="94" t="s">
        <v>457</v>
      </c>
      <c r="C89" s="117">
        <v>72</v>
      </c>
      <c r="D89" s="33"/>
      <c r="E89" s="115" t="s">
        <v>457</v>
      </c>
      <c r="F89" s="115">
        <v>74</v>
      </c>
      <c r="G89" s="106"/>
      <c r="O89" s="68">
        <v>4743100</v>
      </c>
      <c r="P89" s="66" t="s">
        <v>1217</v>
      </c>
      <c r="Q89" s="68">
        <v>488</v>
      </c>
      <c r="R89" s="68">
        <v>358</v>
      </c>
      <c r="S89" s="68">
        <v>130</v>
      </c>
      <c r="U89" s="97" t="s">
        <v>1340</v>
      </c>
      <c r="V89" s="68">
        <v>7319003</v>
      </c>
      <c r="W89" s="68">
        <v>510</v>
      </c>
      <c r="X89" s="68">
        <v>327</v>
      </c>
      <c r="Y89" s="68">
        <v>183</v>
      </c>
      <c r="AA89" s="66" t="s">
        <v>1217</v>
      </c>
      <c r="AB89" s="121">
        <v>4743100</v>
      </c>
      <c r="AC89" s="121">
        <v>530</v>
      </c>
      <c r="AD89" s="121">
        <v>392</v>
      </c>
      <c r="AE89" s="121">
        <v>138</v>
      </c>
    </row>
    <row r="90" spans="1:31" ht="15.75" thickBot="1">
      <c r="A90" s="46" t="s">
        <v>373</v>
      </c>
      <c r="B90" s="93" t="s">
        <v>373</v>
      </c>
      <c r="C90" s="117">
        <v>111</v>
      </c>
      <c r="D90" s="33"/>
      <c r="E90" s="115" t="s">
        <v>373</v>
      </c>
      <c r="F90" s="115">
        <v>116</v>
      </c>
      <c r="G90" s="105"/>
      <c r="O90" s="68">
        <v>9609299</v>
      </c>
      <c r="P90" s="66" t="s">
        <v>1449</v>
      </c>
      <c r="Q90" s="68">
        <v>485</v>
      </c>
      <c r="R90" s="68">
        <v>361</v>
      </c>
      <c r="S90" s="68">
        <v>124</v>
      </c>
      <c r="U90" s="97" t="s">
        <v>1262</v>
      </c>
      <c r="V90" s="68">
        <v>4789002</v>
      </c>
      <c r="W90" s="68">
        <v>509</v>
      </c>
      <c r="X90" s="68">
        <v>199</v>
      </c>
      <c r="Y90" s="68">
        <v>310</v>
      </c>
      <c r="AA90" s="66" t="s">
        <v>1262</v>
      </c>
      <c r="AB90" s="121">
        <v>4789002</v>
      </c>
      <c r="AC90" s="121">
        <v>524</v>
      </c>
      <c r="AD90" s="121">
        <v>208</v>
      </c>
      <c r="AE90" s="121">
        <v>316</v>
      </c>
    </row>
    <row r="91" spans="1:31" ht="21" customHeight="1" thickBot="1">
      <c r="A91" s="46" t="s">
        <v>582</v>
      </c>
      <c r="B91" s="94" t="s">
        <v>582</v>
      </c>
      <c r="C91" s="117">
        <v>46</v>
      </c>
      <c r="D91" s="33"/>
      <c r="E91" s="115" t="s">
        <v>582</v>
      </c>
      <c r="F91" s="115">
        <v>48</v>
      </c>
      <c r="G91" s="106"/>
      <c r="O91" s="68">
        <v>1340599</v>
      </c>
      <c r="P91" s="66" t="s">
        <v>997</v>
      </c>
      <c r="Q91" s="68">
        <v>466</v>
      </c>
      <c r="R91" s="68">
        <v>48</v>
      </c>
      <c r="S91" s="68">
        <v>418</v>
      </c>
      <c r="U91" s="97" t="s">
        <v>1449</v>
      </c>
      <c r="V91" s="68">
        <v>9609299</v>
      </c>
      <c r="W91" s="68">
        <v>501</v>
      </c>
      <c r="X91" s="68">
        <v>373</v>
      </c>
      <c r="Y91" s="68">
        <v>128</v>
      </c>
      <c r="AA91" s="66" t="s">
        <v>1449</v>
      </c>
      <c r="AB91" s="121">
        <v>9609299</v>
      </c>
      <c r="AC91" s="121">
        <v>514</v>
      </c>
      <c r="AD91" s="121">
        <v>381</v>
      </c>
      <c r="AE91" s="121">
        <v>133</v>
      </c>
    </row>
    <row r="92" spans="1:31" ht="24" thickBot="1">
      <c r="A92" s="46" t="s">
        <v>316</v>
      </c>
      <c r="B92" s="93" t="s">
        <v>316</v>
      </c>
      <c r="C92" s="117">
        <v>136</v>
      </c>
      <c r="D92" s="33"/>
      <c r="E92" s="115" t="s">
        <v>316</v>
      </c>
      <c r="F92" s="115">
        <v>141</v>
      </c>
      <c r="G92" s="105"/>
      <c r="O92" s="68">
        <v>8599603</v>
      </c>
      <c r="P92" s="66" t="s">
        <v>1401</v>
      </c>
      <c r="Q92" s="68">
        <v>461</v>
      </c>
      <c r="R92" s="68">
        <v>329</v>
      </c>
      <c r="S92" s="68">
        <v>132</v>
      </c>
      <c r="U92" s="97" t="s">
        <v>997</v>
      </c>
      <c r="V92" s="68">
        <v>1340599</v>
      </c>
      <c r="W92" s="68">
        <v>492</v>
      </c>
      <c r="X92" s="68">
        <v>50</v>
      </c>
      <c r="Y92" s="68">
        <v>442</v>
      </c>
      <c r="AA92" s="66" t="s">
        <v>997</v>
      </c>
      <c r="AB92" s="121">
        <v>1340599</v>
      </c>
      <c r="AC92" s="121">
        <v>511</v>
      </c>
      <c r="AD92" s="121">
        <v>53</v>
      </c>
      <c r="AE92" s="121">
        <v>458</v>
      </c>
    </row>
    <row r="93" spans="1:31" ht="15.75" thickBot="1">
      <c r="A93" s="46" t="s">
        <v>691</v>
      </c>
      <c r="B93" s="94" t="s">
        <v>691</v>
      </c>
      <c r="C93" s="117">
        <v>29</v>
      </c>
      <c r="D93" s="33"/>
      <c r="E93" s="115" t="s">
        <v>691</v>
      </c>
      <c r="F93" s="115">
        <v>31</v>
      </c>
      <c r="G93" s="106"/>
      <c r="O93" s="68">
        <v>7319003</v>
      </c>
      <c r="P93" s="66" t="s">
        <v>1340</v>
      </c>
      <c r="Q93" s="68">
        <v>458</v>
      </c>
      <c r="R93" s="68">
        <v>303</v>
      </c>
      <c r="S93" s="68">
        <v>155</v>
      </c>
      <c r="U93" s="97" t="s">
        <v>1401</v>
      </c>
      <c r="V93" s="68">
        <v>8599603</v>
      </c>
      <c r="W93" s="68">
        <v>485</v>
      </c>
      <c r="X93" s="68">
        <v>348</v>
      </c>
      <c r="Y93" s="68">
        <v>137</v>
      </c>
      <c r="AA93" s="66" t="s">
        <v>1401</v>
      </c>
      <c r="AB93" s="121">
        <v>8599603</v>
      </c>
      <c r="AC93" s="121">
        <v>501</v>
      </c>
      <c r="AD93" s="121">
        <v>359</v>
      </c>
      <c r="AE93" s="121">
        <v>142</v>
      </c>
    </row>
    <row r="94" spans="1:31" ht="15.75" thickBot="1">
      <c r="A94" s="46" t="s">
        <v>253</v>
      </c>
      <c r="B94" s="93" t="s">
        <v>253</v>
      </c>
      <c r="C94" s="117">
        <v>214</v>
      </c>
      <c r="D94" s="33"/>
      <c r="E94" s="115" t="s">
        <v>253</v>
      </c>
      <c r="F94" s="115">
        <v>226</v>
      </c>
      <c r="G94" s="105"/>
      <c r="O94" s="68">
        <v>4754701</v>
      </c>
      <c r="P94" s="66" t="s">
        <v>1228</v>
      </c>
      <c r="Q94" s="68">
        <v>450</v>
      </c>
      <c r="R94" s="68">
        <v>298</v>
      </c>
      <c r="S94" s="68">
        <v>152</v>
      </c>
      <c r="U94" s="97" t="s">
        <v>1228</v>
      </c>
      <c r="V94" s="68">
        <v>4754701</v>
      </c>
      <c r="W94" s="68">
        <v>479</v>
      </c>
      <c r="X94" s="68">
        <v>316</v>
      </c>
      <c r="Y94" s="68">
        <v>163</v>
      </c>
      <c r="AA94" s="66" t="s">
        <v>1228</v>
      </c>
      <c r="AB94" s="121">
        <v>4754701</v>
      </c>
      <c r="AC94" s="121">
        <v>490</v>
      </c>
      <c r="AD94" s="121">
        <v>322</v>
      </c>
      <c r="AE94" s="121">
        <v>168</v>
      </c>
    </row>
    <row r="95" spans="1:31" ht="15.75" thickBot="1">
      <c r="A95" s="46" t="s">
        <v>250</v>
      </c>
      <c r="B95" s="94" t="s">
        <v>250</v>
      </c>
      <c r="C95" s="117">
        <v>200</v>
      </c>
      <c r="D95" s="33"/>
      <c r="E95" s="115" t="s">
        <v>250</v>
      </c>
      <c r="F95" s="115">
        <v>217</v>
      </c>
      <c r="G95" s="106"/>
      <c r="O95" s="68">
        <v>8230002</v>
      </c>
      <c r="P95" s="66" t="s">
        <v>1385</v>
      </c>
      <c r="Q95" s="68">
        <v>424</v>
      </c>
      <c r="R95" s="68">
        <v>191</v>
      </c>
      <c r="S95" s="68">
        <v>233</v>
      </c>
      <c r="U95" s="97" t="s">
        <v>1385</v>
      </c>
      <c r="V95" s="68">
        <v>8230002</v>
      </c>
      <c r="W95" s="68">
        <v>451</v>
      </c>
      <c r="X95" s="68">
        <v>203</v>
      </c>
      <c r="Y95" s="68">
        <v>248</v>
      </c>
      <c r="AA95" s="66" t="s">
        <v>1385</v>
      </c>
      <c r="AB95" s="121">
        <v>8230002</v>
      </c>
      <c r="AC95" s="121">
        <v>465</v>
      </c>
      <c r="AD95" s="121">
        <v>211</v>
      </c>
      <c r="AE95" s="121">
        <v>254</v>
      </c>
    </row>
    <row r="96" spans="1:31" ht="15.75" thickBot="1">
      <c r="A96" s="46" t="s">
        <v>840</v>
      </c>
      <c r="B96" s="93" t="s">
        <v>840</v>
      </c>
      <c r="C96" s="117">
        <v>12</v>
      </c>
      <c r="D96" s="33"/>
      <c r="E96" s="115" t="s">
        <v>840</v>
      </c>
      <c r="F96" s="115">
        <v>12</v>
      </c>
      <c r="G96" s="105"/>
      <c r="O96" s="68">
        <v>4721104</v>
      </c>
      <c r="P96" s="66" t="s">
        <v>1206</v>
      </c>
      <c r="Q96" s="68">
        <v>409</v>
      </c>
      <c r="R96" s="68">
        <v>179</v>
      </c>
      <c r="S96" s="68">
        <v>230</v>
      </c>
      <c r="U96" s="97" t="s">
        <v>1310</v>
      </c>
      <c r="V96" s="68">
        <v>5819100</v>
      </c>
      <c r="W96" s="68">
        <v>431</v>
      </c>
      <c r="X96" s="68">
        <v>274</v>
      </c>
      <c r="Y96" s="68">
        <v>157</v>
      </c>
      <c r="AA96" s="66" t="s">
        <v>1310</v>
      </c>
      <c r="AB96" s="121">
        <v>5819100</v>
      </c>
      <c r="AC96" s="121">
        <v>463</v>
      </c>
      <c r="AD96" s="121">
        <v>289</v>
      </c>
      <c r="AE96" s="121">
        <v>174</v>
      </c>
    </row>
    <row r="97" spans="1:31" ht="15.75" thickBot="1">
      <c r="A97" s="46" t="s">
        <v>841</v>
      </c>
      <c r="B97" s="94" t="s">
        <v>841</v>
      </c>
      <c r="C97" s="117">
        <v>14</v>
      </c>
      <c r="D97" s="33"/>
      <c r="E97" s="115" t="s">
        <v>841</v>
      </c>
      <c r="F97" s="115">
        <v>14</v>
      </c>
      <c r="G97" s="106"/>
      <c r="O97" s="68">
        <v>1813099</v>
      </c>
      <c r="P97" s="66" t="s">
        <v>1033</v>
      </c>
      <c r="Q97" s="68">
        <v>401</v>
      </c>
      <c r="R97" s="68">
        <v>297</v>
      </c>
      <c r="S97" s="68">
        <v>104</v>
      </c>
      <c r="U97" s="97" t="s">
        <v>1206</v>
      </c>
      <c r="V97" s="68">
        <v>4721104</v>
      </c>
      <c r="W97" s="68">
        <v>426</v>
      </c>
      <c r="X97" s="68">
        <v>186</v>
      </c>
      <c r="Y97" s="68">
        <v>240</v>
      </c>
      <c r="AA97" s="66" t="s">
        <v>1206</v>
      </c>
      <c r="AB97" s="121">
        <v>4721104</v>
      </c>
      <c r="AC97" s="121">
        <v>444</v>
      </c>
      <c r="AD97" s="121">
        <v>195</v>
      </c>
      <c r="AE97" s="121">
        <v>249</v>
      </c>
    </row>
    <row r="98" spans="1:31" ht="15.75" thickBot="1">
      <c r="A98" s="46" t="s">
        <v>345</v>
      </c>
      <c r="B98" s="93" t="s">
        <v>345</v>
      </c>
      <c r="C98" s="117">
        <v>128</v>
      </c>
      <c r="D98" s="33"/>
      <c r="E98" s="115" t="s">
        <v>345</v>
      </c>
      <c r="F98" s="115">
        <v>127</v>
      </c>
      <c r="G98" s="105"/>
      <c r="O98" s="68">
        <v>5819100</v>
      </c>
      <c r="P98" s="66" t="s">
        <v>1310</v>
      </c>
      <c r="Q98" s="68">
        <v>397</v>
      </c>
      <c r="R98" s="68">
        <v>252</v>
      </c>
      <c r="S98" s="68">
        <v>145</v>
      </c>
      <c r="U98" s="97" t="s">
        <v>1033</v>
      </c>
      <c r="V98" s="68">
        <v>1813099</v>
      </c>
      <c r="W98" s="68">
        <v>415</v>
      </c>
      <c r="X98" s="68">
        <v>311</v>
      </c>
      <c r="Y98" s="68">
        <v>104</v>
      </c>
      <c r="AA98" s="66" t="s">
        <v>1437</v>
      </c>
      <c r="AB98" s="121">
        <v>9601701</v>
      </c>
      <c r="AC98" s="121">
        <v>430</v>
      </c>
      <c r="AD98" s="121">
        <v>53</v>
      </c>
      <c r="AE98" s="121">
        <v>377</v>
      </c>
    </row>
    <row r="99" spans="1:31" ht="15.75" thickBot="1">
      <c r="A99" s="46" t="s">
        <v>230</v>
      </c>
      <c r="B99" s="94" t="s">
        <v>230</v>
      </c>
      <c r="C99" s="117">
        <v>244</v>
      </c>
      <c r="D99" s="33"/>
      <c r="E99" s="115" t="s">
        <v>230</v>
      </c>
      <c r="F99" s="115">
        <v>270</v>
      </c>
      <c r="G99" s="106"/>
      <c r="O99" s="68">
        <v>9601701</v>
      </c>
      <c r="P99" s="66" t="s">
        <v>1437</v>
      </c>
      <c r="Q99" s="68">
        <v>393</v>
      </c>
      <c r="R99" s="68">
        <v>51</v>
      </c>
      <c r="S99" s="68">
        <v>342</v>
      </c>
      <c r="U99" s="97" t="s">
        <v>1446</v>
      </c>
      <c r="V99" s="68">
        <v>9609203</v>
      </c>
      <c r="W99" s="68">
        <v>411</v>
      </c>
      <c r="X99" s="68">
        <v>152</v>
      </c>
      <c r="Y99" s="68">
        <v>259</v>
      </c>
      <c r="AA99" s="66" t="s">
        <v>1446</v>
      </c>
      <c r="AB99" s="121">
        <v>9609203</v>
      </c>
      <c r="AC99" s="121">
        <v>430</v>
      </c>
      <c r="AD99" s="121">
        <v>162</v>
      </c>
      <c r="AE99" s="121">
        <v>268</v>
      </c>
    </row>
    <row r="100" spans="1:31" ht="15.75" thickBot="1">
      <c r="A100" s="46" t="s">
        <v>274</v>
      </c>
      <c r="B100" s="93" t="s">
        <v>274</v>
      </c>
      <c r="C100" s="117">
        <v>171</v>
      </c>
      <c r="D100" s="33"/>
      <c r="E100" s="115" t="s">
        <v>274</v>
      </c>
      <c r="F100" s="115">
        <v>182</v>
      </c>
      <c r="G100" s="105"/>
      <c r="O100" s="68">
        <v>9609203</v>
      </c>
      <c r="P100" s="66" t="s">
        <v>1446</v>
      </c>
      <c r="Q100" s="68">
        <v>389</v>
      </c>
      <c r="R100" s="68">
        <v>143</v>
      </c>
      <c r="S100" s="68">
        <v>246</v>
      </c>
      <c r="U100" s="97" t="s">
        <v>1437</v>
      </c>
      <c r="V100" s="68">
        <v>9601701</v>
      </c>
      <c r="W100" s="68">
        <v>409</v>
      </c>
      <c r="X100" s="68">
        <v>52</v>
      </c>
      <c r="Y100" s="68">
        <v>357</v>
      </c>
      <c r="AA100" s="66" t="s">
        <v>1033</v>
      </c>
      <c r="AB100" s="121">
        <v>1813099</v>
      </c>
      <c r="AC100" s="121">
        <v>423</v>
      </c>
      <c r="AD100" s="121">
        <v>317</v>
      </c>
      <c r="AE100" s="121">
        <v>106</v>
      </c>
    </row>
    <row r="101" spans="1:31" ht="15.75" thickBot="1">
      <c r="A101" s="46" t="s">
        <v>825</v>
      </c>
      <c r="B101" s="94" t="s">
        <v>825</v>
      </c>
      <c r="C101" s="117">
        <v>14</v>
      </c>
      <c r="D101" s="33"/>
      <c r="E101" s="115" t="s">
        <v>825</v>
      </c>
      <c r="F101" s="115">
        <v>14</v>
      </c>
      <c r="G101" s="106"/>
      <c r="O101" s="68">
        <v>7911200</v>
      </c>
      <c r="P101" s="66" t="s">
        <v>1370</v>
      </c>
      <c r="Q101" s="68">
        <v>388</v>
      </c>
      <c r="R101" s="68">
        <v>205</v>
      </c>
      <c r="S101" s="68">
        <v>183</v>
      </c>
      <c r="U101" s="97" t="s">
        <v>1370</v>
      </c>
      <c r="V101" s="68">
        <v>7911200</v>
      </c>
      <c r="W101" s="68">
        <v>406</v>
      </c>
      <c r="X101" s="68">
        <v>213</v>
      </c>
      <c r="Y101" s="68">
        <v>193</v>
      </c>
      <c r="AA101" s="66" t="s">
        <v>1370</v>
      </c>
      <c r="AB101" s="121">
        <v>7911200</v>
      </c>
      <c r="AC101" s="121">
        <v>412</v>
      </c>
      <c r="AD101" s="121">
        <v>217</v>
      </c>
      <c r="AE101" s="121">
        <v>195</v>
      </c>
    </row>
    <row r="102" spans="1:31" ht="15.75" thickBot="1">
      <c r="A102" s="46" t="s">
        <v>157</v>
      </c>
      <c r="B102" s="93" t="s">
        <v>157</v>
      </c>
      <c r="C102" s="117">
        <v>396</v>
      </c>
      <c r="D102" s="33"/>
      <c r="E102" s="115" t="s">
        <v>157</v>
      </c>
      <c r="F102" s="115">
        <v>415</v>
      </c>
      <c r="G102" s="105"/>
      <c r="O102" s="68">
        <v>1813001</v>
      </c>
      <c r="P102" s="66" t="s">
        <v>1032</v>
      </c>
      <c r="Q102" s="68">
        <v>373</v>
      </c>
      <c r="R102" s="68">
        <v>288</v>
      </c>
      <c r="S102" s="68">
        <v>85</v>
      </c>
      <c r="U102" s="97" t="s">
        <v>1032</v>
      </c>
      <c r="V102" s="68">
        <v>1813001</v>
      </c>
      <c r="W102" s="68">
        <v>392</v>
      </c>
      <c r="X102" s="68">
        <v>300</v>
      </c>
      <c r="Y102" s="68">
        <v>92</v>
      </c>
      <c r="AA102" s="66" t="s">
        <v>1032</v>
      </c>
      <c r="AB102" s="121">
        <v>1813001</v>
      </c>
      <c r="AC102" s="121">
        <v>400</v>
      </c>
      <c r="AD102" s="121">
        <v>306</v>
      </c>
      <c r="AE102" s="121">
        <v>94</v>
      </c>
    </row>
    <row r="103" spans="1:31" ht="35.25" thickBot="1">
      <c r="A103" s="46" t="s">
        <v>270</v>
      </c>
      <c r="B103" s="94" t="s">
        <v>270</v>
      </c>
      <c r="C103" s="117">
        <v>181</v>
      </c>
      <c r="D103" s="33"/>
      <c r="E103" s="115" t="s">
        <v>270</v>
      </c>
      <c r="F103" s="115">
        <v>185</v>
      </c>
      <c r="G103" s="106"/>
      <c r="O103" s="68">
        <v>4757100</v>
      </c>
      <c r="P103" s="66" t="s">
        <v>1235</v>
      </c>
      <c r="Q103" s="68">
        <v>368</v>
      </c>
      <c r="R103" s="68">
        <v>273</v>
      </c>
      <c r="S103" s="68">
        <v>95</v>
      </c>
      <c r="U103" s="97" t="s">
        <v>1235</v>
      </c>
      <c r="V103" s="68">
        <v>4757100</v>
      </c>
      <c r="W103" s="68">
        <v>390</v>
      </c>
      <c r="X103" s="68">
        <v>288</v>
      </c>
      <c r="Y103" s="68">
        <v>102</v>
      </c>
      <c r="AA103" s="66" t="s">
        <v>1235</v>
      </c>
      <c r="AB103" s="121">
        <v>4757100</v>
      </c>
      <c r="AC103" s="121">
        <v>400</v>
      </c>
      <c r="AD103" s="121">
        <v>297</v>
      </c>
      <c r="AE103" s="121">
        <v>103</v>
      </c>
    </row>
    <row r="104" spans="1:31" ht="15.75" thickBot="1">
      <c r="A104" s="46" t="s">
        <v>586</v>
      </c>
      <c r="B104" s="93" t="s">
        <v>586</v>
      </c>
      <c r="C104" s="117">
        <v>44</v>
      </c>
      <c r="D104" s="33"/>
      <c r="E104" s="115" t="s">
        <v>586</v>
      </c>
      <c r="F104" s="115">
        <v>48</v>
      </c>
      <c r="G104" s="105"/>
      <c r="O104" s="68">
        <v>7722500</v>
      </c>
      <c r="P104" s="66" t="s">
        <v>1355</v>
      </c>
      <c r="Q104" s="68">
        <v>366</v>
      </c>
      <c r="R104" s="68">
        <v>210</v>
      </c>
      <c r="S104" s="68">
        <v>156</v>
      </c>
      <c r="U104" s="97" t="s">
        <v>1256</v>
      </c>
      <c r="V104" s="68">
        <v>4783101</v>
      </c>
      <c r="W104" s="68">
        <v>373</v>
      </c>
      <c r="X104" s="68">
        <v>137</v>
      </c>
      <c r="Y104" s="68">
        <v>236</v>
      </c>
      <c r="AA104" s="66" t="s">
        <v>1256</v>
      </c>
      <c r="AB104" s="121">
        <v>4783101</v>
      </c>
      <c r="AC104" s="121">
        <v>394</v>
      </c>
      <c r="AD104" s="121">
        <v>146</v>
      </c>
      <c r="AE104" s="121">
        <v>248</v>
      </c>
    </row>
    <row r="105" spans="1:31" ht="15.75" thickBot="1">
      <c r="A105" s="46" t="s">
        <v>842</v>
      </c>
      <c r="B105" s="94" t="s">
        <v>842</v>
      </c>
      <c r="C105" s="117">
        <v>16</v>
      </c>
      <c r="D105" s="33"/>
      <c r="E105" s="115" t="s">
        <v>842</v>
      </c>
      <c r="F105" s="115">
        <v>16</v>
      </c>
      <c r="G105" s="106"/>
      <c r="O105" s="68">
        <v>5590699</v>
      </c>
      <c r="P105" s="66" t="s">
        <v>1298</v>
      </c>
      <c r="Q105" s="68">
        <v>353</v>
      </c>
      <c r="R105" s="68">
        <v>140</v>
      </c>
      <c r="S105" s="68">
        <v>213</v>
      </c>
      <c r="U105" s="97" t="s">
        <v>1355</v>
      </c>
      <c r="V105" s="68">
        <v>7722500</v>
      </c>
      <c r="W105" s="68">
        <v>373</v>
      </c>
      <c r="X105" s="68">
        <v>212</v>
      </c>
      <c r="Y105" s="68">
        <v>161</v>
      </c>
      <c r="AA105" s="66" t="s">
        <v>1355</v>
      </c>
      <c r="AB105" s="121">
        <v>7722500</v>
      </c>
      <c r="AC105" s="121">
        <v>380</v>
      </c>
      <c r="AD105" s="121">
        <v>219</v>
      </c>
      <c r="AE105" s="121">
        <v>161</v>
      </c>
    </row>
    <row r="106" spans="1:31" ht="15.75" thickBot="1">
      <c r="A106" s="46" t="s">
        <v>204</v>
      </c>
      <c r="B106" s="93" t="s">
        <v>204</v>
      </c>
      <c r="C106" s="117">
        <v>274</v>
      </c>
      <c r="D106" s="33"/>
      <c r="E106" s="115" t="s">
        <v>204</v>
      </c>
      <c r="F106" s="115">
        <v>279</v>
      </c>
      <c r="G106" s="105"/>
      <c r="O106" s="68">
        <v>4783101</v>
      </c>
      <c r="P106" s="66" t="s">
        <v>1256</v>
      </c>
      <c r="Q106" s="68">
        <v>350</v>
      </c>
      <c r="R106" s="68">
        <v>130</v>
      </c>
      <c r="S106" s="68">
        <v>220</v>
      </c>
      <c r="U106" s="97" t="s">
        <v>1298</v>
      </c>
      <c r="V106" s="68">
        <v>5590699</v>
      </c>
      <c r="W106" s="68">
        <v>367</v>
      </c>
      <c r="X106" s="68">
        <v>148</v>
      </c>
      <c r="Y106" s="68">
        <v>219</v>
      </c>
      <c r="AA106" s="66" t="s">
        <v>1298</v>
      </c>
      <c r="AB106" s="121">
        <v>5590699</v>
      </c>
      <c r="AC106" s="121">
        <v>378</v>
      </c>
      <c r="AD106" s="121">
        <v>152</v>
      </c>
      <c r="AE106" s="121">
        <v>226</v>
      </c>
    </row>
    <row r="107" spans="1:31" ht="15.75" thickBot="1">
      <c r="A107" s="46" t="s">
        <v>244</v>
      </c>
      <c r="B107" s="94" t="s">
        <v>244</v>
      </c>
      <c r="C107" s="117">
        <v>219</v>
      </c>
      <c r="D107" s="33"/>
      <c r="E107" s="115" t="s">
        <v>244</v>
      </c>
      <c r="F107" s="115">
        <v>227</v>
      </c>
      <c r="G107" s="106"/>
      <c r="O107" s="68">
        <v>5812300</v>
      </c>
      <c r="P107" s="66" t="s">
        <v>1308</v>
      </c>
      <c r="Q107" s="68">
        <v>349</v>
      </c>
      <c r="R107" s="68">
        <v>233</v>
      </c>
      <c r="S107" s="68">
        <v>116</v>
      </c>
      <c r="U107" s="97" t="s">
        <v>1308</v>
      </c>
      <c r="V107" s="68">
        <v>5812300</v>
      </c>
      <c r="W107" s="68">
        <v>362</v>
      </c>
      <c r="X107" s="68">
        <v>239</v>
      </c>
      <c r="Y107" s="68">
        <v>123</v>
      </c>
      <c r="AA107" s="66" t="s">
        <v>1308</v>
      </c>
      <c r="AB107" s="121">
        <v>5812300</v>
      </c>
      <c r="AC107" s="121">
        <v>375</v>
      </c>
      <c r="AD107" s="121">
        <v>247</v>
      </c>
      <c r="AE107" s="121">
        <v>128</v>
      </c>
    </row>
    <row r="108" spans="1:31" ht="17.25" customHeight="1" thickBot="1">
      <c r="A108" s="46" t="s">
        <v>624</v>
      </c>
      <c r="B108" s="93" t="s">
        <v>624</v>
      </c>
      <c r="C108" s="117">
        <v>46</v>
      </c>
      <c r="D108" s="33"/>
      <c r="E108" s="115" t="s">
        <v>624</v>
      </c>
      <c r="F108" s="115">
        <v>48</v>
      </c>
      <c r="G108" s="105"/>
      <c r="O108" s="68">
        <v>1093701</v>
      </c>
      <c r="P108" s="66" t="s">
        <v>980</v>
      </c>
      <c r="Q108" s="68">
        <v>337</v>
      </c>
      <c r="R108" s="68">
        <v>56</v>
      </c>
      <c r="S108" s="68">
        <v>281</v>
      </c>
      <c r="U108" s="97" t="s">
        <v>1142</v>
      </c>
      <c r="V108" s="68">
        <v>4330405</v>
      </c>
      <c r="W108" s="68">
        <v>355</v>
      </c>
      <c r="X108" s="68">
        <v>330</v>
      </c>
      <c r="Y108" s="68">
        <v>25</v>
      </c>
      <c r="AA108" s="66" t="s">
        <v>1142</v>
      </c>
      <c r="AB108" s="121">
        <v>4330405</v>
      </c>
      <c r="AC108" s="121">
        <v>369</v>
      </c>
      <c r="AD108" s="121">
        <v>342</v>
      </c>
      <c r="AE108" s="121">
        <v>27</v>
      </c>
    </row>
    <row r="109" spans="1:31" ht="15.75" thickBot="1">
      <c r="A109" s="46" t="s">
        <v>477</v>
      </c>
      <c r="B109" s="94" t="s">
        <v>477</v>
      </c>
      <c r="C109" s="117">
        <v>72</v>
      </c>
      <c r="D109" s="33"/>
      <c r="E109" s="115" t="s">
        <v>477</v>
      </c>
      <c r="F109" s="115">
        <v>74</v>
      </c>
      <c r="G109" s="106"/>
      <c r="O109" s="68">
        <v>4330405</v>
      </c>
      <c r="P109" s="66" t="s">
        <v>1142</v>
      </c>
      <c r="Q109" s="68">
        <v>335</v>
      </c>
      <c r="R109" s="68">
        <v>311</v>
      </c>
      <c r="S109" s="68">
        <v>24</v>
      </c>
      <c r="U109" s="97" t="s">
        <v>980</v>
      </c>
      <c r="V109" s="68">
        <v>1093701</v>
      </c>
      <c r="W109" s="68">
        <v>354</v>
      </c>
      <c r="X109" s="68">
        <v>59</v>
      </c>
      <c r="Y109" s="68">
        <v>295</v>
      </c>
      <c r="AA109" s="66" t="s">
        <v>980</v>
      </c>
      <c r="AB109" s="121">
        <v>1093701</v>
      </c>
      <c r="AC109" s="121">
        <v>360</v>
      </c>
      <c r="AD109" s="121">
        <v>61</v>
      </c>
      <c r="AE109" s="121">
        <v>299</v>
      </c>
    </row>
    <row r="110" spans="1:31" ht="15.75" thickBot="1">
      <c r="A110" s="46" t="s">
        <v>466</v>
      </c>
      <c r="B110" s="93" t="s">
        <v>466</v>
      </c>
      <c r="C110" s="117">
        <v>75</v>
      </c>
      <c r="D110" s="33"/>
      <c r="E110" s="115" t="s">
        <v>466</v>
      </c>
      <c r="F110" s="115">
        <v>75</v>
      </c>
      <c r="G110" s="105"/>
      <c r="O110" s="68">
        <v>8592903</v>
      </c>
      <c r="P110" s="66" t="s">
        <v>1398</v>
      </c>
      <c r="Q110" s="68">
        <v>326</v>
      </c>
      <c r="R110" s="68">
        <v>249</v>
      </c>
      <c r="S110" s="68">
        <v>77</v>
      </c>
      <c r="U110" s="97" t="s">
        <v>1398</v>
      </c>
      <c r="V110" s="68">
        <v>8592903</v>
      </c>
      <c r="W110" s="68">
        <v>346</v>
      </c>
      <c r="X110" s="68">
        <v>266</v>
      </c>
      <c r="Y110" s="68">
        <v>80</v>
      </c>
      <c r="AA110" s="66" t="s">
        <v>1022</v>
      </c>
      <c r="AB110" s="121">
        <v>1622699</v>
      </c>
      <c r="AC110" s="121">
        <v>357</v>
      </c>
      <c r="AD110" s="121">
        <v>346</v>
      </c>
      <c r="AE110" s="121">
        <v>11</v>
      </c>
    </row>
    <row r="111" spans="1:31" ht="15.75" thickBot="1">
      <c r="A111" s="46" t="s">
        <v>294</v>
      </c>
      <c r="B111" s="94" t="s">
        <v>294</v>
      </c>
      <c r="C111" s="117">
        <v>159</v>
      </c>
      <c r="D111" s="33"/>
      <c r="E111" s="115" t="s">
        <v>294</v>
      </c>
      <c r="F111" s="115">
        <v>167</v>
      </c>
      <c r="G111" s="106"/>
      <c r="O111" s="68">
        <v>7420004</v>
      </c>
      <c r="P111" s="66" t="s">
        <v>1347</v>
      </c>
      <c r="Q111" s="68">
        <v>324</v>
      </c>
      <c r="R111" s="68">
        <v>250</v>
      </c>
      <c r="S111" s="68">
        <v>74</v>
      </c>
      <c r="U111" s="97" t="s">
        <v>1236</v>
      </c>
      <c r="V111" s="68">
        <v>4759801</v>
      </c>
      <c r="W111" s="68">
        <v>342</v>
      </c>
      <c r="X111" s="68">
        <v>205</v>
      </c>
      <c r="Y111" s="68">
        <v>137</v>
      </c>
      <c r="AA111" s="66" t="s">
        <v>1236</v>
      </c>
      <c r="AB111" s="121">
        <v>4759801</v>
      </c>
      <c r="AC111" s="121">
        <v>353</v>
      </c>
      <c r="AD111" s="121">
        <v>213</v>
      </c>
      <c r="AE111" s="121">
        <v>140</v>
      </c>
    </row>
    <row r="112" spans="1:31" ht="15.75" thickBot="1">
      <c r="A112" s="46" t="s">
        <v>601</v>
      </c>
      <c r="B112" s="93" t="s">
        <v>601</v>
      </c>
      <c r="C112" s="117">
        <v>42</v>
      </c>
      <c r="D112" s="33"/>
      <c r="E112" s="115" t="s">
        <v>601</v>
      </c>
      <c r="F112" s="115">
        <v>45</v>
      </c>
      <c r="G112" s="105"/>
      <c r="O112" s="68">
        <v>4322302</v>
      </c>
      <c r="P112" s="66" t="s">
        <v>1131</v>
      </c>
      <c r="Q112" s="68">
        <v>323</v>
      </c>
      <c r="R112" s="68">
        <v>288</v>
      </c>
      <c r="S112" s="68">
        <v>35</v>
      </c>
      <c r="U112" s="97" t="s">
        <v>1347</v>
      </c>
      <c r="V112" s="68">
        <v>7420004</v>
      </c>
      <c r="W112" s="68">
        <v>338</v>
      </c>
      <c r="X112" s="68">
        <v>263</v>
      </c>
      <c r="Y112" s="68">
        <v>75</v>
      </c>
      <c r="AA112" s="66" t="s">
        <v>1398</v>
      </c>
      <c r="AB112" s="121">
        <v>8592903</v>
      </c>
      <c r="AC112" s="121">
        <v>351</v>
      </c>
      <c r="AD112" s="121">
        <v>271</v>
      </c>
      <c r="AE112" s="121">
        <v>80</v>
      </c>
    </row>
    <row r="113" spans="1:31" ht="15.75" thickBot="1">
      <c r="A113" s="46" t="s">
        <v>763</v>
      </c>
      <c r="B113" s="94" t="s">
        <v>763</v>
      </c>
      <c r="C113" s="117">
        <v>23</v>
      </c>
      <c r="D113" s="33"/>
      <c r="E113" s="115" t="s">
        <v>763</v>
      </c>
      <c r="F113" s="115">
        <v>23</v>
      </c>
      <c r="G113" s="106"/>
      <c r="O113" s="68">
        <v>1622699</v>
      </c>
      <c r="P113" s="66" t="s">
        <v>1022</v>
      </c>
      <c r="Q113" s="68">
        <v>321</v>
      </c>
      <c r="R113" s="68">
        <v>311</v>
      </c>
      <c r="S113" s="68">
        <v>10</v>
      </c>
      <c r="U113" s="97" t="s">
        <v>984</v>
      </c>
      <c r="V113" s="68">
        <v>1096100</v>
      </c>
      <c r="W113" s="68">
        <v>337</v>
      </c>
      <c r="X113" s="68">
        <v>132</v>
      </c>
      <c r="Y113" s="68">
        <v>205</v>
      </c>
      <c r="AA113" s="66" t="s">
        <v>1347</v>
      </c>
      <c r="AB113" s="121">
        <v>7420004</v>
      </c>
      <c r="AC113" s="121">
        <v>348</v>
      </c>
      <c r="AD113" s="121">
        <v>272</v>
      </c>
      <c r="AE113" s="121">
        <v>76</v>
      </c>
    </row>
    <row r="114" spans="1:31" ht="24" thickBot="1">
      <c r="A114" s="46" t="s">
        <v>363</v>
      </c>
      <c r="B114" s="93" t="s">
        <v>363</v>
      </c>
      <c r="C114" s="117">
        <v>117</v>
      </c>
      <c r="D114" s="33"/>
      <c r="E114" s="115" t="s">
        <v>363</v>
      </c>
      <c r="F114" s="115">
        <v>122</v>
      </c>
      <c r="G114" s="105"/>
      <c r="O114" s="68">
        <v>1096100</v>
      </c>
      <c r="P114" s="66" t="s">
        <v>984</v>
      </c>
      <c r="Q114" s="68">
        <v>318</v>
      </c>
      <c r="R114" s="68">
        <v>125</v>
      </c>
      <c r="S114" s="68">
        <v>193</v>
      </c>
      <c r="U114" s="97" t="s">
        <v>1022</v>
      </c>
      <c r="V114" s="68">
        <v>1622699</v>
      </c>
      <c r="W114" s="68">
        <v>335</v>
      </c>
      <c r="X114" s="68">
        <v>324</v>
      </c>
      <c r="Y114" s="68">
        <v>11</v>
      </c>
      <c r="AA114" s="66" t="s">
        <v>1358</v>
      </c>
      <c r="AB114" s="121">
        <v>7729202</v>
      </c>
      <c r="AC114" s="121">
        <v>348</v>
      </c>
      <c r="AD114" s="121">
        <v>172</v>
      </c>
      <c r="AE114" s="121">
        <v>176</v>
      </c>
    </row>
    <row r="115" spans="1:31" ht="15.75" customHeight="1" thickBot="1">
      <c r="A115" s="46" t="s">
        <v>124</v>
      </c>
      <c r="B115" s="94" t="s">
        <v>124</v>
      </c>
      <c r="C115" s="117">
        <v>628</v>
      </c>
      <c r="D115" s="33"/>
      <c r="E115" s="115" t="s">
        <v>124</v>
      </c>
      <c r="F115" s="115">
        <v>649</v>
      </c>
      <c r="G115" s="106"/>
      <c r="O115" s="68">
        <v>4759801</v>
      </c>
      <c r="P115" s="66" t="s">
        <v>1236</v>
      </c>
      <c r="Q115" s="68">
        <v>315</v>
      </c>
      <c r="R115" s="68">
        <v>195</v>
      </c>
      <c r="S115" s="68">
        <v>120</v>
      </c>
      <c r="U115" s="97" t="s">
        <v>1131</v>
      </c>
      <c r="V115" s="68">
        <v>4322302</v>
      </c>
      <c r="W115" s="68">
        <v>333</v>
      </c>
      <c r="X115" s="68">
        <v>297</v>
      </c>
      <c r="Y115" s="68">
        <v>36</v>
      </c>
      <c r="AA115" s="66" t="s">
        <v>984</v>
      </c>
      <c r="AB115" s="121">
        <v>1096100</v>
      </c>
      <c r="AC115" s="121">
        <v>344</v>
      </c>
      <c r="AD115" s="121">
        <v>135</v>
      </c>
      <c r="AE115" s="121">
        <v>209</v>
      </c>
    </row>
    <row r="116" spans="1:31" ht="24" thickBot="1">
      <c r="A116" s="46" t="s">
        <v>702</v>
      </c>
      <c r="B116" s="93" t="s">
        <v>702</v>
      </c>
      <c r="C116" s="117">
        <v>35</v>
      </c>
      <c r="D116" s="33"/>
      <c r="E116" s="115" t="s">
        <v>702</v>
      </c>
      <c r="F116" s="115">
        <v>40</v>
      </c>
      <c r="G116" s="105"/>
      <c r="O116" s="68">
        <v>9529104</v>
      </c>
      <c r="P116" s="66" t="s">
        <v>1433</v>
      </c>
      <c r="Q116" s="68">
        <v>314</v>
      </c>
      <c r="R116" s="68">
        <v>266</v>
      </c>
      <c r="S116" s="68">
        <v>48</v>
      </c>
      <c r="U116" s="97" t="s">
        <v>1354</v>
      </c>
      <c r="V116" s="68">
        <v>7721700</v>
      </c>
      <c r="W116" s="68">
        <v>329</v>
      </c>
      <c r="X116" s="68">
        <v>177</v>
      </c>
      <c r="Y116" s="68">
        <v>152</v>
      </c>
      <c r="AA116" s="66" t="s">
        <v>1131</v>
      </c>
      <c r="AB116" s="121">
        <v>4322302</v>
      </c>
      <c r="AC116" s="121">
        <v>340</v>
      </c>
      <c r="AD116" s="121">
        <v>303</v>
      </c>
      <c r="AE116" s="121">
        <v>37</v>
      </c>
    </row>
    <row r="117" spans="1:31" ht="14.25" customHeight="1" thickBot="1">
      <c r="A117" s="46" t="s">
        <v>779</v>
      </c>
      <c r="B117" s="94" t="s">
        <v>779</v>
      </c>
      <c r="C117" s="117">
        <v>25</v>
      </c>
      <c r="D117" s="33"/>
      <c r="E117" s="115" t="s">
        <v>779</v>
      </c>
      <c r="F117" s="115">
        <v>25</v>
      </c>
      <c r="G117" s="106"/>
      <c r="O117" s="68">
        <v>7721700</v>
      </c>
      <c r="P117" s="66" t="s">
        <v>1354</v>
      </c>
      <c r="Q117" s="68">
        <v>312</v>
      </c>
      <c r="R117" s="68">
        <v>169</v>
      </c>
      <c r="S117" s="68">
        <v>143</v>
      </c>
      <c r="U117" s="97" t="s">
        <v>1358</v>
      </c>
      <c r="V117" s="68">
        <v>7729202</v>
      </c>
      <c r="W117" s="68">
        <v>327</v>
      </c>
      <c r="X117" s="68">
        <v>166</v>
      </c>
      <c r="Y117" s="68">
        <v>161</v>
      </c>
      <c r="AA117" s="66" t="s">
        <v>1354</v>
      </c>
      <c r="AB117" s="121">
        <v>7721700</v>
      </c>
      <c r="AC117" s="121">
        <v>335</v>
      </c>
      <c r="AD117" s="121">
        <v>178</v>
      </c>
      <c r="AE117" s="121">
        <v>157</v>
      </c>
    </row>
    <row r="118" spans="1:31" ht="15.75" customHeight="1" thickBot="1">
      <c r="A118" s="46" t="s">
        <v>280</v>
      </c>
      <c r="B118" s="93" t="s">
        <v>280</v>
      </c>
      <c r="C118" s="117">
        <v>173</v>
      </c>
      <c r="D118" s="33"/>
      <c r="E118" s="115" t="s">
        <v>280</v>
      </c>
      <c r="F118" s="115">
        <v>191</v>
      </c>
      <c r="G118" s="105"/>
      <c r="O118" s="68">
        <v>1529700</v>
      </c>
      <c r="P118" s="66" t="s">
        <v>1014</v>
      </c>
      <c r="Q118" s="68">
        <v>303</v>
      </c>
      <c r="R118" s="68">
        <v>229</v>
      </c>
      <c r="S118" s="68">
        <v>74</v>
      </c>
      <c r="U118" s="97" t="s">
        <v>1433</v>
      </c>
      <c r="V118" s="68">
        <v>9529104</v>
      </c>
      <c r="W118" s="68">
        <v>324</v>
      </c>
      <c r="X118" s="68">
        <v>275</v>
      </c>
      <c r="Y118" s="68">
        <v>49</v>
      </c>
      <c r="AA118" s="66" t="s">
        <v>1380</v>
      </c>
      <c r="AB118" s="121">
        <v>8211300</v>
      </c>
      <c r="AC118" s="121">
        <v>335</v>
      </c>
      <c r="AD118" s="121">
        <v>176</v>
      </c>
      <c r="AE118" s="121">
        <v>159</v>
      </c>
    </row>
    <row r="119" spans="1:31" ht="23.25" thickBot="1">
      <c r="A119" s="46" t="s">
        <v>764</v>
      </c>
      <c r="B119" s="94" t="s">
        <v>764</v>
      </c>
      <c r="C119" s="117">
        <v>24</v>
      </c>
      <c r="D119" s="33"/>
      <c r="E119" s="115" t="s">
        <v>764</v>
      </c>
      <c r="F119" s="115">
        <v>25</v>
      </c>
      <c r="G119" s="106"/>
      <c r="O119" s="68">
        <v>2512800</v>
      </c>
      <c r="P119" s="66" t="s">
        <v>1059</v>
      </c>
      <c r="Q119" s="68">
        <v>303</v>
      </c>
      <c r="R119" s="68">
        <v>262</v>
      </c>
      <c r="S119" s="68">
        <v>41</v>
      </c>
      <c r="U119" s="97" t="s">
        <v>1014</v>
      </c>
      <c r="V119" s="68">
        <v>1529700</v>
      </c>
      <c r="W119" s="68">
        <v>319</v>
      </c>
      <c r="X119" s="68">
        <v>241</v>
      </c>
      <c r="Y119" s="68">
        <v>78</v>
      </c>
      <c r="AA119" s="66" t="s">
        <v>1433</v>
      </c>
      <c r="AB119" s="121">
        <v>9529104</v>
      </c>
      <c r="AC119" s="121">
        <v>331</v>
      </c>
      <c r="AD119" s="121">
        <v>280</v>
      </c>
      <c r="AE119" s="121">
        <v>51</v>
      </c>
    </row>
    <row r="120" spans="1:31" ht="24" thickBot="1">
      <c r="A120" s="46" t="s">
        <v>200</v>
      </c>
      <c r="B120" s="93" t="s">
        <v>200</v>
      </c>
      <c r="C120" s="117">
        <v>288</v>
      </c>
      <c r="D120" s="33"/>
      <c r="E120" s="115" t="s">
        <v>200</v>
      </c>
      <c r="F120" s="115">
        <v>297</v>
      </c>
      <c r="G120" s="105"/>
      <c r="O120" s="68">
        <v>9329899</v>
      </c>
      <c r="P120" s="66" t="s">
        <v>1424</v>
      </c>
      <c r="Q120" s="68">
        <v>299</v>
      </c>
      <c r="R120" s="68">
        <v>173</v>
      </c>
      <c r="S120" s="68">
        <v>126</v>
      </c>
      <c r="U120" s="97" t="s">
        <v>1100</v>
      </c>
      <c r="V120" s="68">
        <v>3314707</v>
      </c>
      <c r="W120" s="68">
        <v>319</v>
      </c>
      <c r="X120" s="68">
        <v>281</v>
      </c>
      <c r="Y120" s="68">
        <v>38</v>
      </c>
      <c r="AA120" s="66" t="s">
        <v>1100</v>
      </c>
      <c r="AB120" s="121">
        <v>3314707</v>
      </c>
      <c r="AC120" s="121">
        <v>326</v>
      </c>
      <c r="AD120" s="121">
        <v>287</v>
      </c>
      <c r="AE120" s="121">
        <v>39</v>
      </c>
    </row>
    <row r="121" spans="1:31" ht="15.75" customHeight="1" thickBot="1">
      <c r="A121" s="46" t="s">
        <v>137</v>
      </c>
      <c r="B121" s="94" t="s">
        <v>137</v>
      </c>
      <c r="C121" s="117">
        <v>506</v>
      </c>
      <c r="D121" s="33"/>
      <c r="E121" s="115" t="s">
        <v>137</v>
      </c>
      <c r="F121" s="115">
        <v>532</v>
      </c>
      <c r="G121" s="106"/>
      <c r="O121" s="68">
        <v>3314707</v>
      </c>
      <c r="P121" s="66" t="s">
        <v>1100</v>
      </c>
      <c r="Q121" s="68">
        <v>298</v>
      </c>
      <c r="R121" s="68">
        <v>262</v>
      </c>
      <c r="S121" s="68">
        <v>36</v>
      </c>
      <c r="U121" s="97" t="s">
        <v>1380</v>
      </c>
      <c r="V121" s="68">
        <v>8211300</v>
      </c>
      <c r="W121" s="68">
        <v>314</v>
      </c>
      <c r="X121" s="68">
        <v>165</v>
      </c>
      <c r="Y121" s="68">
        <v>149</v>
      </c>
      <c r="AA121" s="66" t="s">
        <v>1014</v>
      </c>
      <c r="AB121" s="121">
        <v>1529700</v>
      </c>
      <c r="AC121" s="121">
        <v>325</v>
      </c>
      <c r="AD121" s="121">
        <v>246</v>
      </c>
      <c r="AE121" s="121">
        <v>79</v>
      </c>
    </row>
    <row r="122" spans="1:31" ht="15.75" thickBot="1">
      <c r="A122" s="46" t="s">
        <v>196</v>
      </c>
      <c r="B122" s="93" t="s">
        <v>196</v>
      </c>
      <c r="C122" s="117">
        <v>291</v>
      </c>
      <c r="D122" s="33"/>
      <c r="E122" s="115" t="s">
        <v>196</v>
      </c>
      <c r="F122" s="115">
        <v>300</v>
      </c>
      <c r="G122" s="105"/>
      <c r="O122" s="68">
        <v>8291100</v>
      </c>
      <c r="P122" s="66" t="s">
        <v>1386</v>
      </c>
      <c r="Q122" s="68">
        <v>295</v>
      </c>
      <c r="R122" s="68">
        <v>199</v>
      </c>
      <c r="S122" s="68">
        <v>96</v>
      </c>
      <c r="U122" s="97" t="s">
        <v>1386</v>
      </c>
      <c r="V122" s="68">
        <v>8291100</v>
      </c>
      <c r="W122" s="68">
        <v>314</v>
      </c>
      <c r="X122" s="68">
        <v>209</v>
      </c>
      <c r="Y122" s="68">
        <v>105</v>
      </c>
      <c r="AA122" s="66" t="s">
        <v>1386</v>
      </c>
      <c r="AB122" s="121">
        <v>8291100</v>
      </c>
      <c r="AC122" s="121">
        <v>324</v>
      </c>
      <c r="AD122" s="121">
        <v>218</v>
      </c>
      <c r="AE122" s="121">
        <v>106</v>
      </c>
    </row>
    <row r="123" spans="1:31" ht="15.75" thickBot="1">
      <c r="A123" s="46" t="s">
        <v>717</v>
      </c>
      <c r="B123" s="94" t="s">
        <v>717</v>
      </c>
      <c r="C123" s="117">
        <v>24</v>
      </c>
      <c r="D123" s="33"/>
      <c r="E123" s="115" t="s">
        <v>717</v>
      </c>
      <c r="F123" s="115">
        <v>25</v>
      </c>
      <c r="G123" s="106"/>
      <c r="O123" s="68">
        <v>8211300</v>
      </c>
      <c r="P123" s="66" t="s">
        <v>1380</v>
      </c>
      <c r="Q123" s="68">
        <v>294</v>
      </c>
      <c r="R123" s="68">
        <v>154</v>
      </c>
      <c r="S123" s="68">
        <v>140</v>
      </c>
      <c r="U123" s="97" t="s">
        <v>1111</v>
      </c>
      <c r="V123" s="68">
        <v>3329501</v>
      </c>
      <c r="W123" s="68">
        <v>310</v>
      </c>
      <c r="X123" s="68">
        <v>291</v>
      </c>
      <c r="Y123" s="68">
        <v>19</v>
      </c>
      <c r="AA123" s="66" t="s">
        <v>1111</v>
      </c>
      <c r="AB123" s="121">
        <v>3329501</v>
      </c>
      <c r="AC123" s="121">
        <v>319</v>
      </c>
      <c r="AD123" s="121">
        <v>298</v>
      </c>
      <c r="AE123" s="121">
        <v>21</v>
      </c>
    </row>
    <row r="124" spans="1:31" ht="15.75" thickBot="1">
      <c r="A124" s="46" t="s">
        <v>239</v>
      </c>
      <c r="B124" s="93" t="s">
        <v>239</v>
      </c>
      <c r="C124" s="117">
        <v>225</v>
      </c>
      <c r="D124" s="33"/>
      <c r="E124" s="115" t="s">
        <v>239</v>
      </c>
      <c r="F124" s="115">
        <v>242</v>
      </c>
      <c r="G124" s="105"/>
      <c r="O124" s="68">
        <v>7729202</v>
      </c>
      <c r="P124" s="66" t="s">
        <v>1358</v>
      </c>
      <c r="Q124" s="68">
        <v>292</v>
      </c>
      <c r="R124" s="68">
        <v>152</v>
      </c>
      <c r="S124" s="68">
        <v>140</v>
      </c>
      <c r="U124" s="97" t="s">
        <v>1059</v>
      </c>
      <c r="V124" s="68">
        <v>2512800</v>
      </c>
      <c r="W124" s="68">
        <v>306</v>
      </c>
      <c r="X124" s="68">
        <v>265</v>
      </c>
      <c r="Y124" s="68">
        <v>41</v>
      </c>
      <c r="AA124" s="66" t="s">
        <v>1059</v>
      </c>
      <c r="AB124" s="121">
        <v>2512800</v>
      </c>
      <c r="AC124" s="121">
        <v>317</v>
      </c>
      <c r="AD124" s="121">
        <v>274</v>
      </c>
      <c r="AE124" s="121">
        <v>43</v>
      </c>
    </row>
    <row r="125" spans="1:31" ht="18" customHeight="1" thickBot="1">
      <c r="A125" s="46" t="s">
        <v>259</v>
      </c>
      <c r="B125" s="94" t="s">
        <v>259</v>
      </c>
      <c r="C125" s="117">
        <v>199</v>
      </c>
      <c r="D125" s="33"/>
      <c r="E125" s="115" t="s">
        <v>259</v>
      </c>
      <c r="F125" s="115">
        <v>204</v>
      </c>
      <c r="G125" s="106"/>
      <c r="O125" s="68">
        <v>3329501</v>
      </c>
      <c r="P125" s="66" t="s">
        <v>1111</v>
      </c>
      <c r="Q125" s="68">
        <v>285</v>
      </c>
      <c r="R125" s="68">
        <v>267</v>
      </c>
      <c r="S125" s="68">
        <v>18</v>
      </c>
      <c r="U125" s="97" t="s">
        <v>1424</v>
      </c>
      <c r="V125" s="68">
        <v>9329899</v>
      </c>
      <c r="W125" s="68">
        <v>303</v>
      </c>
      <c r="X125" s="68">
        <v>175</v>
      </c>
      <c r="Y125" s="68">
        <v>128</v>
      </c>
      <c r="AA125" s="66" t="s">
        <v>1424</v>
      </c>
      <c r="AB125" s="121">
        <v>9329899</v>
      </c>
      <c r="AC125" s="121">
        <v>311</v>
      </c>
      <c r="AD125" s="121">
        <v>178</v>
      </c>
      <c r="AE125" s="121">
        <v>133</v>
      </c>
    </row>
    <row r="126" spans="1:31" ht="15.75" thickBot="1">
      <c r="A126" s="46" t="s">
        <v>179</v>
      </c>
      <c r="B126" s="93" t="s">
        <v>179</v>
      </c>
      <c r="C126" s="117">
        <v>340</v>
      </c>
      <c r="D126" s="33"/>
      <c r="E126" s="115" t="s">
        <v>179</v>
      </c>
      <c r="F126" s="115">
        <v>351</v>
      </c>
      <c r="G126" s="105"/>
      <c r="O126" s="68">
        <v>4762800</v>
      </c>
      <c r="P126" s="66" t="s">
        <v>1241</v>
      </c>
      <c r="Q126" s="68">
        <v>284</v>
      </c>
      <c r="R126" s="68">
        <v>201</v>
      </c>
      <c r="S126" s="68">
        <v>83</v>
      </c>
      <c r="U126" s="97" t="s">
        <v>1243</v>
      </c>
      <c r="V126" s="68">
        <v>4763602</v>
      </c>
      <c r="W126" s="68">
        <v>302</v>
      </c>
      <c r="X126" s="68">
        <v>211</v>
      </c>
      <c r="Y126" s="68">
        <v>91</v>
      </c>
      <c r="AA126" s="66" t="s">
        <v>1243</v>
      </c>
      <c r="AB126" s="121">
        <v>4763602</v>
      </c>
      <c r="AC126" s="121">
        <v>309</v>
      </c>
      <c r="AD126" s="121">
        <v>215</v>
      </c>
      <c r="AE126" s="121">
        <v>94</v>
      </c>
    </row>
    <row r="127" spans="1:31" ht="15.75" thickBot="1">
      <c r="A127" s="46" t="s">
        <v>899</v>
      </c>
      <c r="B127" s="94" t="s">
        <v>899</v>
      </c>
      <c r="C127" s="117">
        <v>5</v>
      </c>
      <c r="D127" s="33"/>
      <c r="E127" s="115" t="s">
        <v>899</v>
      </c>
      <c r="F127" s="115">
        <v>7</v>
      </c>
      <c r="G127" s="106"/>
      <c r="O127" s="68">
        <v>4763602</v>
      </c>
      <c r="P127" s="66" t="s">
        <v>1243</v>
      </c>
      <c r="Q127" s="68">
        <v>280</v>
      </c>
      <c r="R127" s="68">
        <v>197</v>
      </c>
      <c r="S127" s="68">
        <v>83</v>
      </c>
      <c r="U127" s="97" t="s">
        <v>1218</v>
      </c>
      <c r="V127" s="68">
        <v>4744001</v>
      </c>
      <c r="W127" s="68">
        <v>293</v>
      </c>
      <c r="X127" s="68">
        <v>212</v>
      </c>
      <c r="Y127" s="68">
        <v>81</v>
      </c>
      <c r="AA127" s="66" t="s">
        <v>1218</v>
      </c>
      <c r="AB127" s="121">
        <v>4744001</v>
      </c>
      <c r="AC127" s="121">
        <v>303</v>
      </c>
      <c r="AD127" s="121">
        <v>220</v>
      </c>
      <c r="AE127" s="121">
        <v>83</v>
      </c>
    </row>
    <row r="128" spans="1:31" ht="15.75" thickBot="1">
      <c r="A128" s="46" t="s">
        <v>119</v>
      </c>
      <c r="B128" s="93" t="s">
        <v>119</v>
      </c>
      <c r="C128" s="117">
        <v>703</v>
      </c>
      <c r="D128" s="33"/>
      <c r="E128" s="115" t="s">
        <v>119</v>
      </c>
      <c r="F128" s="115">
        <v>743</v>
      </c>
      <c r="G128" s="105"/>
      <c r="O128" s="68">
        <v>4744001</v>
      </c>
      <c r="P128" s="66" t="s">
        <v>1218</v>
      </c>
      <c r="Q128" s="68">
        <v>275</v>
      </c>
      <c r="R128" s="68">
        <v>199</v>
      </c>
      <c r="S128" s="68">
        <v>76</v>
      </c>
      <c r="U128" s="97" t="s">
        <v>1241</v>
      </c>
      <c r="V128" s="68">
        <v>4762800</v>
      </c>
      <c r="W128" s="68">
        <v>293</v>
      </c>
      <c r="X128" s="68">
        <v>205</v>
      </c>
      <c r="Y128" s="68">
        <v>88</v>
      </c>
      <c r="AA128" s="66" t="s">
        <v>1241</v>
      </c>
      <c r="AB128" s="121">
        <v>4762800</v>
      </c>
      <c r="AC128" s="121">
        <v>297</v>
      </c>
      <c r="AD128" s="121">
        <v>209</v>
      </c>
      <c r="AE128" s="121">
        <v>88</v>
      </c>
    </row>
    <row r="129" spans="1:31" ht="15.75" thickBot="1">
      <c r="A129" s="46" t="s">
        <v>392</v>
      </c>
      <c r="B129" s="94" t="s">
        <v>392</v>
      </c>
      <c r="C129" s="117">
        <v>90</v>
      </c>
      <c r="D129" s="33"/>
      <c r="E129" s="115" t="s">
        <v>392</v>
      </c>
      <c r="F129" s="115">
        <v>94</v>
      </c>
      <c r="G129" s="106"/>
      <c r="O129" s="68">
        <v>4742300</v>
      </c>
      <c r="P129" s="66" t="s">
        <v>1216</v>
      </c>
      <c r="Q129" s="68">
        <v>269</v>
      </c>
      <c r="R129" s="68">
        <v>199</v>
      </c>
      <c r="S129" s="68">
        <v>70</v>
      </c>
      <c r="U129" s="97" t="s">
        <v>1216</v>
      </c>
      <c r="V129" s="68">
        <v>4742300</v>
      </c>
      <c r="W129" s="68">
        <v>278</v>
      </c>
      <c r="X129" s="68">
        <v>201</v>
      </c>
      <c r="Y129" s="68">
        <v>77</v>
      </c>
      <c r="AA129" s="66" t="s">
        <v>1216</v>
      </c>
      <c r="AB129" s="121">
        <v>4742300</v>
      </c>
      <c r="AC129" s="121">
        <v>288</v>
      </c>
      <c r="AD129" s="121">
        <v>210</v>
      </c>
      <c r="AE129" s="121">
        <v>78</v>
      </c>
    </row>
    <row r="130" spans="1:31" ht="24" thickBot="1">
      <c r="A130" s="46" t="s">
        <v>512</v>
      </c>
      <c r="B130" s="93" t="s">
        <v>512</v>
      </c>
      <c r="C130" s="117">
        <v>68</v>
      </c>
      <c r="D130" s="33"/>
      <c r="E130" s="115" t="s">
        <v>512</v>
      </c>
      <c r="F130" s="115">
        <v>77</v>
      </c>
      <c r="G130" s="105"/>
      <c r="O130" s="68">
        <v>1521100</v>
      </c>
      <c r="P130" s="66" t="s">
        <v>1013</v>
      </c>
      <c r="Q130" s="68">
        <v>263</v>
      </c>
      <c r="R130" s="68">
        <v>101</v>
      </c>
      <c r="S130" s="68">
        <v>162</v>
      </c>
      <c r="U130" s="97" t="s">
        <v>1392</v>
      </c>
      <c r="V130" s="68">
        <v>8299799</v>
      </c>
      <c r="W130" s="68">
        <v>276</v>
      </c>
      <c r="X130" s="68">
        <v>214</v>
      </c>
      <c r="Y130" s="68">
        <v>62</v>
      </c>
      <c r="AA130" s="66" t="s">
        <v>1392</v>
      </c>
      <c r="AB130" s="121">
        <v>8299799</v>
      </c>
      <c r="AC130" s="121">
        <v>285</v>
      </c>
      <c r="AD130" s="121">
        <v>220</v>
      </c>
      <c r="AE130" s="121">
        <v>65</v>
      </c>
    </row>
    <row r="131" spans="1:31" ht="24" thickBot="1">
      <c r="A131" s="46" t="s">
        <v>208</v>
      </c>
      <c r="B131" s="94" t="s">
        <v>208</v>
      </c>
      <c r="C131" s="117">
        <v>271</v>
      </c>
      <c r="D131" s="33"/>
      <c r="E131" s="115" t="s">
        <v>208</v>
      </c>
      <c r="F131" s="115">
        <v>284</v>
      </c>
      <c r="G131" s="106"/>
      <c r="O131" s="68">
        <v>3299003</v>
      </c>
      <c r="P131" s="66" t="s">
        <v>1087</v>
      </c>
      <c r="Q131" s="68">
        <v>261</v>
      </c>
      <c r="R131" s="68">
        <v>217</v>
      </c>
      <c r="S131" s="68">
        <v>44</v>
      </c>
      <c r="U131" s="97" t="s">
        <v>1013</v>
      </c>
      <c r="V131" s="68">
        <v>1521100</v>
      </c>
      <c r="W131" s="68">
        <v>274</v>
      </c>
      <c r="X131" s="68">
        <v>104</v>
      </c>
      <c r="Y131" s="68">
        <v>170</v>
      </c>
      <c r="AA131" s="66" t="s">
        <v>1087</v>
      </c>
      <c r="AB131" s="121">
        <v>3299003</v>
      </c>
      <c r="AC131" s="121">
        <v>282</v>
      </c>
      <c r="AD131" s="121">
        <v>234</v>
      </c>
      <c r="AE131" s="121">
        <v>48</v>
      </c>
    </row>
    <row r="132" spans="1:31" ht="24" thickBot="1">
      <c r="A132" s="46" t="s">
        <v>222</v>
      </c>
      <c r="B132" s="93" t="s">
        <v>222</v>
      </c>
      <c r="C132" s="117">
        <v>247</v>
      </c>
      <c r="D132" s="33"/>
      <c r="E132" s="115" t="s">
        <v>222</v>
      </c>
      <c r="F132" s="115">
        <v>258</v>
      </c>
      <c r="G132" s="105"/>
      <c r="O132" s="68">
        <v>8219901</v>
      </c>
      <c r="P132" s="66" t="s">
        <v>1381</v>
      </c>
      <c r="Q132" s="68">
        <v>261</v>
      </c>
      <c r="R132" s="68">
        <v>153</v>
      </c>
      <c r="S132" s="68">
        <v>108</v>
      </c>
      <c r="U132" s="97" t="s">
        <v>1303</v>
      </c>
      <c r="V132" s="68">
        <v>5620101</v>
      </c>
      <c r="W132" s="68">
        <v>274</v>
      </c>
      <c r="X132" s="68">
        <v>109</v>
      </c>
      <c r="Y132" s="68">
        <v>165</v>
      </c>
      <c r="AA132" s="66" t="s">
        <v>1303</v>
      </c>
      <c r="AB132" s="121">
        <v>5620101</v>
      </c>
      <c r="AC132" s="121">
        <v>279</v>
      </c>
      <c r="AD132" s="121">
        <v>112</v>
      </c>
      <c r="AE132" s="121">
        <v>167</v>
      </c>
    </row>
    <row r="133" spans="1:31" ht="24" thickBot="1">
      <c r="A133" s="46" t="s">
        <v>481</v>
      </c>
      <c r="B133" s="94" t="s">
        <v>481</v>
      </c>
      <c r="C133" s="117">
        <v>72</v>
      </c>
      <c r="D133" s="33"/>
      <c r="E133" s="115" t="s">
        <v>481</v>
      </c>
      <c r="F133" s="115">
        <v>82</v>
      </c>
      <c r="G133" s="106"/>
      <c r="O133" s="68">
        <v>5620101</v>
      </c>
      <c r="P133" s="66" t="s">
        <v>1303</v>
      </c>
      <c r="Q133" s="68">
        <v>260</v>
      </c>
      <c r="R133" s="68">
        <v>104</v>
      </c>
      <c r="S133" s="68">
        <v>156</v>
      </c>
      <c r="U133" s="97" t="s">
        <v>1087</v>
      </c>
      <c r="V133" s="68">
        <v>3299003</v>
      </c>
      <c r="W133" s="68">
        <v>273</v>
      </c>
      <c r="X133" s="68">
        <v>226</v>
      </c>
      <c r="Y133" s="68">
        <v>47</v>
      </c>
      <c r="AA133" s="66" t="s">
        <v>1013</v>
      </c>
      <c r="AB133" s="121">
        <v>1521100</v>
      </c>
      <c r="AC133" s="121">
        <v>278</v>
      </c>
      <c r="AD133" s="121">
        <v>105</v>
      </c>
      <c r="AE133" s="121">
        <v>173</v>
      </c>
    </row>
    <row r="134" spans="1:31" ht="24" thickBot="1">
      <c r="A134" s="46" t="s">
        <v>668</v>
      </c>
      <c r="B134" s="93" t="s">
        <v>668</v>
      </c>
      <c r="C134" s="117">
        <v>34</v>
      </c>
      <c r="D134" s="33"/>
      <c r="E134" s="115" t="s">
        <v>668</v>
      </c>
      <c r="F134" s="115">
        <v>35</v>
      </c>
      <c r="G134" s="105"/>
      <c r="O134" s="68">
        <v>8299799</v>
      </c>
      <c r="P134" s="66" t="s">
        <v>1392</v>
      </c>
      <c r="Q134" s="68">
        <v>257</v>
      </c>
      <c r="R134" s="68">
        <v>199</v>
      </c>
      <c r="S134" s="68">
        <v>58</v>
      </c>
      <c r="U134" s="97" t="s">
        <v>1051</v>
      </c>
      <c r="V134" s="68">
        <v>2330399</v>
      </c>
      <c r="W134" s="68">
        <v>269</v>
      </c>
      <c r="X134" s="68">
        <v>197</v>
      </c>
      <c r="Y134" s="68">
        <v>72</v>
      </c>
      <c r="AA134" s="66" t="s">
        <v>1051</v>
      </c>
      <c r="AB134" s="121">
        <v>2330399</v>
      </c>
      <c r="AC134" s="121">
        <v>276</v>
      </c>
      <c r="AD134" s="121">
        <v>201</v>
      </c>
      <c r="AE134" s="121">
        <v>75</v>
      </c>
    </row>
    <row r="135" spans="1:31" ht="24" thickBot="1">
      <c r="A135" s="46" t="s">
        <v>381</v>
      </c>
      <c r="B135" s="94" t="s">
        <v>381</v>
      </c>
      <c r="C135" s="117">
        <v>101</v>
      </c>
      <c r="D135" s="33"/>
      <c r="E135" s="115" t="s">
        <v>381</v>
      </c>
      <c r="F135" s="115">
        <v>113</v>
      </c>
      <c r="G135" s="106"/>
      <c r="O135" s="68">
        <v>2330399</v>
      </c>
      <c r="P135" s="66" t="s">
        <v>1051</v>
      </c>
      <c r="Q135" s="68">
        <v>256</v>
      </c>
      <c r="R135" s="68">
        <v>186</v>
      </c>
      <c r="S135" s="68">
        <v>70</v>
      </c>
      <c r="U135" s="97" t="s">
        <v>1381</v>
      </c>
      <c r="V135" s="68">
        <v>8219901</v>
      </c>
      <c r="W135" s="68">
        <v>269</v>
      </c>
      <c r="X135" s="68">
        <v>158</v>
      </c>
      <c r="Y135" s="68">
        <v>111</v>
      </c>
      <c r="AA135" s="66" t="s">
        <v>978</v>
      </c>
      <c r="AB135" s="121">
        <v>1091102</v>
      </c>
      <c r="AC135" s="121">
        <v>272</v>
      </c>
      <c r="AD135" s="121">
        <v>131</v>
      </c>
      <c r="AE135" s="121">
        <v>141</v>
      </c>
    </row>
    <row r="136" spans="1:31" ht="15.75" thickBot="1">
      <c r="A136" s="46" t="s">
        <v>390</v>
      </c>
      <c r="B136" s="93" t="s">
        <v>390</v>
      </c>
      <c r="C136" s="117">
        <v>94</v>
      </c>
      <c r="D136" s="33"/>
      <c r="E136" s="115" t="s">
        <v>390</v>
      </c>
      <c r="F136" s="115">
        <v>99</v>
      </c>
      <c r="G136" s="105"/>
      <c r="O136" s="68">
        <v>5223100</v>
      </c>
      <c r="P136" s="66" t="s">
        <v>1288</v>
      </c>
      <c r="Q136" s="68">
        <v>241</v>
      </c>
      <c r="R136" s="68">
        <v>171</v>
      </c>
      <c r="S136" s="68">
        <v>70</v>
      </c>
      <c r="U136" s="97" t="s">
        <v>1288</v>
      </c>
      <c r="V136" s="68">
        <v>5223100</v>
      </c>
      <c r="W136" s="68">
        <v>258</v>
      </c>
      <c r="X136" s="68">
        <v>179</v>
      </c>
      <c r="Y136" s="68">
        <v>79</v>
      </c>
      <c r="AA136" s="66" t="s">
        <v>1381</v>
      </c>
      <c r="AB136" s="121">
        <v>8219901</v>
      </c>
      <c r="AC136" s="121">
        <v>272</v>
      </c>
      <c r="AD136" s="121">
        <v>161</v>
      </c>
      <c r="AE136" s="121">
        <v>111</v>
      </c>
    </row>
    <row r="137" spans="1:31" ht="15.75" thickBot="1">
      <c r="A137" s="46" t="s">
        <v>753</v>
      </c>
      <c r="B137" s="94" t="s">
        <v>753</v>
      </c>
      <c r="C137" s="117">
        <v>21</v>
      </c>
      <c r="D137" s="33"/>
      <c r="E137" s="115" t="s">
        <v>753</v>
      </c>
      <c r="F137" s="115">
        <v>21</v>
      </c>
      <c r="G137" s="106"/>
      <c r="O137" s="68">
        <v>4761002</v>
      </c>
      <c r="P137" s="66" t="s">
        <v>1239</v>
      </c>
      <c r="Q137" s="68">
        <v>238</v>
      </c>
      <c r="R137" s="68">
        <v>135</v>
      </c>
      <c r="S137" s="68">
        <v>103</v>
      </c>
      <c r="U137" s="97" t="s">
        <v>1448</v>
      </c>
      <c r="V137" s="68">
        <v>9609206</v>
      </c>
      <c r="W137" s="68">
        <v>254</v>
      </c>
      <c r="X137" s="68">
        <v>209</v>
      </c>
      <c r="Y137" s="68">
        <v>45</v>
      </c>
      <c r="AA137" s="66" t="s">
        <v>1288</v>
      </c>
      <c r="AB137" s="121">
        <v>5223100</v>
      </c>
      <c r="AC137" s="121">
        <v>271</v>
      </c>
      <c r="AD137" s="121">
        <v>188</v>
      </c>
      <c r="AE137" s="121">
        <v>83</v>
      </c>
    </row>
    <row r="138" spans="1:31" ht="16.5" customHeight="1" thickBot="1">
      <c r="A138" s="46" t="s">
        <v>587</v>
      </c>
      <c r="B138" s="93" t="s">
        <v>587</v>
      </c>
      <c r="C138" s="117">
        <v>50</v>
      </c>
      <c r="D138" s="33"/>
      <c r="E138" s="115" t="s">
        <v>587</v>
      </c>
      <c r="F138" s="115">
        <v>50</v>
      </c>
      <c r="G138" s="105"/>
      <c r="O138" s="68">
        <v>4330402</v>
      </c>
      <c r="P138" s="66" t="s">
        <v>1139</v>
      </c>
      <c r="Q138" s="68">
        <v>235</v>
      </c>
      <c r="R138" s="68">
        <v>223</v>
      </c>
      <c r="S138" s="68">
        <v>12</v>
      </c>
      <c r="U138" s="97" t="s">
        <v>1139</v>
      </c>
      <c r="V138" s="68">
        <v>4330402</v>
      </c>
      <c r="W138" s="68">
        <v>248</v>
      </c>
      <c r="X138" s="68">
        <v>235</v>
      </c>
      <c r="Y138" s="68">
        <v>13</v>
      </c>
      <c r="AA138" s="66" t="s">
        <v>1448</v>
      </c>
      <c r="AB138" s="121">
        <v>9609206</v>
      </c>
      <c r="AC138" s="121">
        <v>269</v>
      </c>
      <c r="AD138" s="121">
        <v>222</v>
      </c>
      <c r="AE138" s="121">
        <v>47</v>
      </c>
    </row>
    <row r="139" spans="1:31" ht="24" thickBot="1">
      <c r="A139" s="46" t="s">
        <v>565</v>
      </c>
      <c r="B139" s="94" t="s">
        <v>565</v>
      </c>
      <c r="C139" s="117">
        <v>51</v>
      </c>
      <c r="D139" s="33"/>
      <c r="E139" s="115" t="s">
        <v>565</v>
      </c>
      <c r="F139" s="115">
        <v>51</v>
      </c>
      <c r="G139" s="106"/>
      <c r="O139" s="68">
        <v>9529101</v>
      </c>
      <c r="P139" s="66" t="s">
        <v>1430</v>
      </c>
      <c r="Q139" s="68">
        <v>232</v>
      </c>
      <c r="R139" s="68">
        <v>196</v>
      </c>
      <c r="S139" s="68">
        <v>36</v>
      </c>
      <c r="U139" s="97" t="s">
        <v>1239</v>
      </c>
      <c r="V139" s="68">
        <v>4761002</v>
      </c>
      <c r="W139" s="68">
        <v>248</v>
      </c>
      <c r="X139" s="68">
        <v>140</v>
      </c>
      <c r="Y139" s="68">
        <v>108</v>
      </c>
      <c r="AA139" s="66" t="s">
        <v>1139</v>
      </c>
      <c r="AB139" s="121">
        <v>4330402</v>
      </c>
      <c r="AC139" s="121">
        <v>259</v>
      </c>
      <c r="AD139" s="121">
        <v>245</v>
      </c>
      <c r="AE139" s="121">
        <v>14</v>
      </c>
    </row>
    <row r="140" spans="1:31" ht="15.75" thickBot="1">
      <c r="A140" s="46" t="s">
        <v>154</v>
      </c>
      <c r="B140" s="93" t="s">
        <v>154</v>
      </c>
      <c r="C140" s="117">
        <v>417</v>
      </c>
      <c r="D140" s="33"/>
      <c r="E140" s="115" t="s">
        <v>154</v>
      </c>
      <c r="F140" s="115">
        <v>438</v>
      </c>
      <c r="G140" s="105"/>
      <c r="O140" s="68">
        <v>1094500</v>
      </c>
      <c r="P140" s="66" t="s">
        <v>982</v>
      </c>
      <c r="Q140" s="68">
        <v>230</v>
      </c>
      <c r="R140" s="68">
        <v>96</v>
      </c>
      <c r="S140" s="68">
        <v>134</v>
      </c>
      <c r="U140" s="97" t="s">
        <v>982</v>
      </c>
      <c r="V140" s="68">
        <v>1094500</v>
      </c>
      <c r="W140" s="68">
        <v>241</v>
      </c>
      <c r="X140" s="68">
        <v>103</v>
      </c>
      <c r="Y140" s="68">
        <v>138</v>
      </c>
      <c r="AA140" s="66" t="s">
        <v>1239</v>
      </c>
      <c r="AB140" s="121">
        <v>4761002</v>
      </c>
      <c r="AC140" s="121">
        <v>253</v>
      </c>
      <c r="AD140" s="121">
        <v>144</v>
      </c>
      <c r="AE140" s="121">
        <v>109</v>
      </c>
    </row>
    <row r="141" spans="1:31" ht="15.75" thickBot="1">
      <c r="A141" s="46" t="s">
        <v>500</v>
      </c>
      <c r="B141" s="94" t="s">
        <v>500</v>
      </c>
      <c r="C141" s="117">
        <v>66</v>
      </c>
      <c r="D141" s="33"/>
      <c r="E141" s="115" t="s">
        <v>500</v>
      </c>
      <c r="F141" s="115">
        <v>71</v>
      </c>
      <c r="G141" s="106"/>
      <c r="O141" s="68">
        <v>9609206</v>
      </c>
      <c r="P141" s="66" t="s">
        <v>1448</v>
      </c>
      <c r="Q141" s="68">
        <v>229</v>
      </c>
      <c r="R141" s="68">
        <v>188</v>
      </c>
      <c r="S141" s="68">
        <v>41</v>
      </c>
      <c r="U141" s="97" t="s">
        <v>1430</v>
      </c>
      <c r="V141" s="68">
        <v>9529101</v>
      </c>
      <c r="W141" s="68">
        <v>238</v>
      </c>
      <c r="X141" s="68">
        <v>202</v>
      </c>
      <c r="Y141" s="68">
        <v>36</v>
      </c>
      <c r="AA141" s="66" t="s">
        <v>982</v>
      </c>
      <c r="AB141" s="121">
        <v>1094500</v>
      </c>
      <c r="AC141" s="121">
        <v>248</v>
      </c>
      <c r="AD141" s="121">
        <v>107</v>
      </c>
      <c r="AE141" s="121">
        <v>141</v>
      </c>
    </row>
    <row r="142" spans="1:31" ht="15.75" thickBot="1">
      <c r="A142" s="46" t="s">
        <v>290</v>
      </c>
      <c r="B142" s="93" t="s">
        <v>290</v>
      </c>
      <c r="C142" s="117">
        <v>170</v>
      </c>
      <c r="D142" s="33"/>
      <c r="E142" s="115" t="s">
        <v>290</v>
      </c>
      <c r="F142" s="115">
        <v>176</v>
      </c>
      <c r="G142" s="105"/>
      <c r="O142" s="68">
        <v>4761001</v>
      </c>
      <c r="P142" s="66" t="s">
        <v>1238</v>
      </c>
      <c r="Q142" s="68">
        <v>226</v>
      </c>
      <c r="R142" s="68">
        <v>129</v>
      </c>
      <c r="S142" s="68">
        <v>97</v>
      </c>
      <c r="U142" s="97" t="s">
        <v>1356</v>
      </c>
      <c r="V142" s="68">
        <v>7723300</v>
      </c>
      <c r="W142" s="68">
        <v>232</v>
      </c>
      <c r="X142" s="68">
        <v>29</v>
      </c>
      <c r="Y142" s="68">
        <v>203</v>
      </c>
      <c r="AA142" s="66" t="s">
        <v>1430</v>
      </c>
      <c r="AB142" s="121">
        <v>9529101</v>
      </c>
      <c r="AC142" s="121">
        <v>246</v>
      </c>
      <c r="AD142" s="121">
        <v>210</v>
      </c>
      <c r="AE142" s="121">
        <v>36</v>
      </c>
    </row>
    <row r="143" spans="1:31" ht="15.75" thickBot="1">
      <c r="A143" s="46" t="s">
        <v>295</v>
      </c>
      <c r="B143" s="94" t="s">
        <v>295</v>
      </c>
      <c r="C143" s="117">
        <v>160</v>
      </c>
      <c r="D143" s="33"/>
      <c r="E143" s="115" t="s">
        <v>295</v>
      </c>
      <c r="F143" s="115">
        <v>165</v>
      </c>
      <c r="G143" s="106"/>
      <c r="O143" s="68">
        <v>8593700</v>
      </c>
      <c r="P143" s="66" t="s">
        <v>1400</v>
      </c>
      <c r="Q143" s="68">
        <v>220</v>
      </c>
      <c r="R143" s="68">
        <v>96</v>
      </c>
      <c r="S143" s="68">
        <v>124</v>
      </c>
      <c r="U143" s="97" t="s">
        <v>1238</v>
      </c>
      <c r="V143" s="68">
        <v>4761001</v>
      </c>
      <c r="W143" s="68">
        <v>230</v>
      </c>
      <c r="X143" s="68">
        <v>131</v>
      </c>
      <c r="Y143" s="68">
        <v>99</v>
      </c>
      <c r="AA143" s="66" t="s">
        <v>1413</v>
      </c>
      <c r="AB143" s="121">
        <v>9001906</v>
      </c>
      <c r="AC143" s="121">
        <v>242</v>
      </c>
      <c r="AD143" s="121">
        <v>216</v>
      </c>
      <c r="AE143" s="121">
        <v>26</v>
      </c>
    </row>
    <row r="144" spans="1:31" ht="15.75" thickBot="1">
      <c r="A144" s="46" t="s">
        <v>588</v>
      </c>
      <c r="B144" s="93" t="s">
        <v>588</v>
      </c>
      <c r="C144" s="117">
        <v>46</v>
      </c>
      <c r="D144" s="33"/>
      <c r="E144" s="115" t="s">
        <v>588</v>
      </c>
      <c r="F144" s="115">
        <v>47</v>
      </c>
      <c r="G144" s="105"/>
      <c r="O144" s="68">
        <v>7723300</v>
      </c>
      <c r="P144" s="66" t="s">
        <v>1356</v>
      </c>
      <c r="Q144" s="68">
        <v>214</v>
      </c>
      <c r="R144" s="68">
        <v>26</v>
      </c>
      <c r="S144" s="68">
        <v>188</v>
      </c>
      <c r="U144" s="97" t="s">
        <v>1400</v>
      </c>
      <c r="V144" s="68">
        <v>8593700</v>
      </c>
      <c r="W144" s="68">
        <v>230</v>
      </c>
      <c r="X144" s="68">
        <v>104</v>
      </c>
      <c r="Y144" s="68">
        <v>126</v>
      </c>
      <c r="AA144" s="66" t="s">
        <v>1356</v>
      </c>
      <c r="AB144" s="121">
        <v>7723300</v>
      </c>
      <c r="AC144" s="121">
        <v>237</v>
      </c>
      <c r="AD144" s="121">
        <v>31</v>
      </c>
      <c r="AE144" s="121">
        <v>206</v>
      </c>
    </row>
    <row r="145" spans="1:31" ht="15.75" customHeight="1" thickBot="1">
      <c r="A145" s="46" t="s">
        <v>519</v>
      </c>
      <c r="B145" s="94" t="s">
        <v>519</v>
      </c>
      <c r="C145" s="117">
        <v>71</v>
      </c>
      <c r="D145" s="33"/>
      <c r="E145" s="115" t="s">
        <v>519</v>
      </c>
      <c r="F145" s="115">
        <v>74</v>
      </c>
      <c r="G145" s="106"/>
      <c r="O145" s="68">
        <v>1352900</v>
      </c>
      <c r="P145" s="66" t="s">
        <v>999</v>
      </c>
      <c r="Q145" s="68">
        <v>213</v>
      </c>
      <c r="R145" s="68">
        <v>164</v>
      </c>
      <c r="S145" s="68">
        <v>49</v>
      </c>
      <c r="U145" s="97" t="s">
        <v>978</v>
      </c>
      <c r="V145" s="68">
        <v>1091102</v>
      </c>
      <c r="W145" s="68">
        <v>220</v>
      </c>
      <c r="X145" s="68">
        <v>107</v>
      </c>
      <c r="Y145" s="68">
        <v>113</v>
      </c>
      <c r="AA145" s="66" t="s">
        <v>1400</v>
      </c>
      <c r="AB145" s="121">
        <v>8593700</v>
      </c>
      <c r="AC145" s="121">
        <v>234</v>
      </c>
      <c r="AD145" s="121">
        <v>106</v>
      </c>
      <c r="AE145" s="121">
        <v>128</v>
      </c>
    </row>
    <row r="146" spans="1:31" ht="15.75" thickBot="1">
      <c r="A146" s="46" t="s">
        <v>550</v>
      </c>
      <c r="B146" s="93" t="s">
        <v>550</v>
      </c>
      <c r="C146" s="117">
        <v>57</v>
      </c>
      <c r="D146" s="33"/>
      <c r="E146" s="115" t="s">
        <v>550</v>
      </c>
      <c r="F146" s="115">
        <v>61</v>
      </c>
      <c r="G146" s="105"/>
      <c r="O146" s="68">
        <v>1092900</v>
      </c>
      <c r="P146" s="66" t="s">
        <v>979</v>
      </c>
      <c r="Q146" s="68">
        <v>208</v>
      </c>
      <c r="R146" s="68">
        <v>73</v>
      </c>
      <c r="S146" s="68">
        <v>135</v>
      </c>
      <c r="U146" s="97" t="s">
        <v>999</v>
      </c>
      <c r="V146" s="68">
        <v>1352900</v>
      </c>
      <c r="W146" s="68">
        <v>220</v>
      </c>
      <c r="X146" s="68">
        <v>170</v>
      </c>
      <c r="Y146" s="68">
        <v>50</v>
      </c>
      <c r="AA146" s="66" t="s">
        <v>1238</v>
      </c>
      <c r="AB146" s="121">
        <v>4761001</v>
      </c>
      <c r="AC146" s="121">
        <v>233</v>
      </c>
      <c r="AD146" s="121">
        <v>133</v>
      </c>
      <c r="AE146" s="121">
        <v>100</v>
      </c>
    </row>
    <row r="147" spans="1:31" ht="15.75" thickBot="1">
      <c r="A147" s="46" t="s">
        <v>386</v>
      </c>
      <c r="B147" s="94" t="s">
        <v>386</v>
      </c>
      <c r="C147" s="117">
        <v>101</v>
      </c>
      <c r="D147" s="33"/>
      <c r="E147" s="115" t="s">
        <v>386</v>
      </c>
      <c r="F147" s="115">
        <v>104</v>
      </c>
      <c r="G147" s="106"/>
      <c r="O147" s="68">
        <v>4930204</v>
      </c>
      <c r="P147" s="66" t="s">
        <v>1281</v>
      </c>
      <c r="Q147" s="68">
        <v>206</v>
      </c>
      <c r="R147" s="68">
        <v>185</v>
      </c>
      <c r="S147" s="68">
        <v>21</v>
      </c>
      <c r="U147" s="97" t="s">
        <v>979</v>
      </c>
      <c r="V147" s="68">
        <v>1092900</v>
      </c>
      <c r="W147" s="68">
        <v>216</v>
      </c>
      <c r="X147" s="68">
        <v>74</v>
      </c>
      <c r="Y147" s="68">
        <v>142</v>
      </c>
      <c r="AA147" s="66" t="s">
        <v>999</v>
      </c>
      <c r="AB147" s="121">
        <v>1352900</v>
      </c>
      <c r="AC147" s="121">
        <v>225</v>
      </c>
      <c r="AD147" s="121">
        <v>173</v>
      </c>
      <c r="AE147" s="121">
        <v>52</v>
      </c>
    </row>
    <row r="148" spans="1:31" ht="15.75" thickBot="1">
      <c r="A148" s="46" t="s">
        <v>411</v>
      </c>
      <c r="B148" s="93" t="s">
        <v>411</v>
      </c>
      <c r="C148" s="117">
        <v>93</v>
      </c>
      <c r="D148" s="33"/>
      <c r="E148" s="115" t="s">
        <v>411</v>
      </c>
      <c r="F148" s="115">
        <v>103</v>
      </c>
      <c r="G148" s="105"/>
      <c r="O148" s="68">
        <v>1351100</v>
      </c>
      <c r="P148" s="66" t="s">
        <v>998</v>
      </c>
      <c r="Q148" s="68">
        <v>196</v>
      </c>
      <c r="R148" s="68">
        <v>58</v>
      </c>
      <c r="S148" s="68">
        <v>138</v>
      </c>
      <c r="U148" s="97" t="s">
        <v>1281</v>
      </c>
      <c r="V148" s="68">
        <v>4930204</v>
      </c>
      <c r="W148" s="68">
        <v>214</v>
      </c>
      <c r="X148" s="68">
        <v>192</v>
      </c>
      <c r="Y148" s="68">
        <v>22</v>
      </c>
      <c r="AA148" s="66" t="s">
        <v>1281</v>
      </c>
      <c r="AB148" s="121">
        <v>4930204</v>
      </c>
      <c r="AC148" s="121">
        <v>225</v>
      </c>
      <c r="AD148" s="121">
        <v>201</v>
      </c>
      <c r="AE148" s="121">
        <v>24</v>
      </c>
    </row>
    <row r="149" spans="1:31" ht="15.75" thickBot="1">
      <c r="A149" s="46" t="s">
        <v>843</v>
      </c>
      <c r="B149" s="94" t="s">
        <v>843</v>
      </c>
      <c r="C149" s="117">
        <v>11</v>
      </c>
      <c r="D149" s="33"/>
      <c r="E149" s="115" t="s">
        <v>843</v>
      </c>
      <c r="F149" s="115">
        <v>11</v>
      </c>
      <c r="G149" s="106"/>
      <c r="O149" s="68">
        <v>8712300</v>
      </c>
      <c r="P149" s="66" t="s">
        <v>1408</v>
      </c>
      <c r="Q149" s="68">
        <v>196</v>
      </c>
      <c r="R149" s="68">
        <v>46</v>
      </c>
      <c r="S149" s="68">
        <v>150</v>
      </c>
      <c r="U149" s="97" t="s">
        <v>1413</v>
      </c>
      <c r="V149" s="68">
        <v>9001906</v>
      </c>
      <c r="W149" s="68">
        <v>214</v>
      </c>
      <c r="X149" s="68">
        <v>190</v>
      </c>
      <c r="Y149" s="68">
        <v>24</v>
      </c>
      <c r="AA149" s="66" t="s">
        <v>979</v>
      </c>
      <c r="AB149" s="121">
        <v>1092900</v>
      </c>
      <c r="AC149" s="121">
        <v>220</v>
      </c>
      <c r="AD149" s="121">
        <v>76</v>
      </c>
      <c r="AE149" s="121">
        <v>144</v>
      </c>
    </row>
    <row r="150" spans="1:31" ht="24" thickBot="1">
      <c r="A150" s="46" t="s">
        <v>159</v>
      </c>
      <c r="B150" s="93" t="s">
        <v>159</v>
      </c>
      <c r="C150" s="117">
        <v>396</v>
      </c>
      <c r="D150" s="33"/>
      <c r="E150" s="115" t="s">
        <v>159</v>
      </c>
      <c r="F150" s="115">
        <v>418</v>
      </c>
      <c r="G150" s="105"/>
      <c r="O150" s="68">
        <v>4530704</v>
      </c>
      <c r="P150" s="66" t="s">
        <v>1160</v>
      </c>
      <c r="Q150" s="68">
        <v>195</v>
      </c>
      <c r="R150" s="68">
        <v>162</v>
      </c>
      <c r="S150" s="68">
        <v>33</v>
      </c>
      <c r="U150" s="97" t="s">
        <v>1160</v>
      </c>
      <c r="V150" s="68">
        <v>4530704</v>
      </c>
      <c r="W150" s="68">
        <v>213</v>
      </c>
      <c r="X150" s="68">
        <v>175</v>
      </c>
      <c r="Y150" s="68">
        <v>38</v>
      </c>
      <c r="AA150" s="66" t="s">
        <v>1160</v>
      </c>
      <c r="AB150" s="121">
        <v>4530704</v>
      </c>
      <c r="AC150" s="121">
        <v>219</v>
      </c>
      <c r="AD150" s="121">
        <v>181</v>
      </c>
      <c r="AE150" s="121">
        <v>38</v>
      </c>
    </row>
    <row r="151" spans="1:31" ht="24" thickBot="1">
      <c r="A151" s="46" t="s">
        <v>144</v>
      </c>
      <c r="B151" s="94" t="s">
        <v>144</v>
      </c>
      <c r="C151" s="117">
        <v>522</v>
      </c>
      <c r="D151" s="33"/>
      <c r="E151" s="115" t="s">
        <v>144</v>
      </c>
      <c r="F151" s="115">
        <v>555</v>
      </c>
      <c r="G151" s="106"/>
      <c r="O151" s="68">
        <v>4722902</v>
      </c>
      <c r="P151" s="66" t="s">
        <v>1208</v>
      </c>
      <c r="Q151" s="68">
        <v>195</v>
      </c>
      <c r="R151" s="68">
        <v>115</v>
      </c>
      <c r="S151" s="68">
        <v>80</v>
      </c>
      <c r="U151" s="97" t="s">
        <v>1408</v>
      </c>
      <c r="V151" s="68">
        <v>8712300</v>
      </c>
      <c r="W151" s="68">
        <v>210</v>
      </c>
      <c r="X151" s="68">
        <v>47</v>
      </c>
      <c r="Y151" s="68">
        <v>163</v>
      </c>
      <c r="AA151" s="66" t="s">
        <v>1315</v>
      </c>
      <c r="AB151" s="121">
        <v>5912099</v>
      </c>
      <c r="AC151" s="121">
        <v>217</v>
      </c>
      <c r="AD151" s="121">
        <v>172</v>
      </c>
      <c r="AE151" s="121">
        <v>45</v>
      </c>
    </row>
    <row r="152" spans="1:31" ht="24" thickBot="1">
      <c r="A152" s="46" t="s">
        <v>113</v>
      </c>
      <c r="B152" s="93" t="s">
        <v>113</v>
      </c>
      <c r="C152" s="117">
        <v>757</v>
      </c>
      <c r="D152" s="33"/>
      <c r="E152" s="115" t="s">
        <v>113</v>
      </c>
      <c r="F152" s="115">
        <v>789</v>
      </c>
      <c r="G152" s="105"/>
      <c r="O152" s="68">
        <v>1013901</v>
      </c>
      <c r="P152" s="66" t="s">
        <v>962</v>
      </c>
      <c r="Q152" s="68">
        <v>191</v>
      </c>
      <c r="R152" s="68">
        <v>112</v>
      </c>
      <c r="S152" s="68">
        <v>79</v>
      </c>
      <c r="U152" s="97" t="s">
        <v>998</v>
      </c>
      <c r="V152" s="68">
        <v>1351100</v>
      </c>
      <c r="W152" s="68">
        <v>208</v>
      </c>
      <c r="X152" s="68">
        <v>61</v>
      </c>
      <c r="Y152" s="68">
        <v>147</v>
      </c>
      <c r="AA152" s="66" t="s">
        <v>1321</v>
      </c>
      <c r="AB152" s="121">
        <v>6190699</v>
      </c>
      <c r="AC152" s="121">
        <v>217</v>
      </c>
      <c r="AD152" s="121">
        <v>201</v>
      </c>
      <c r="AE152" s="121">
        <v>16</v>
      </c>
    </row>
    <row r="153" spans="1:31" ht="24" thickBot="1">
      <c r="A153" s="46" t="s">
        <v>469</v>
      </c>
      <c r="B153" s="94" t="s">
        <v>469</v>
      </c>
      <c r="C153" s="117">
        <v>77</v>
      </c>
      <c r="D153" s="33"/>
      <c r="E153" s="115" t="s">
        <v>469</v>
      </c>
      <c r="F153" s="115">
        <v>83</v>
      </c>
      <c r="G153" s="106"/>
      <c r="O153" s="68">
        <v>6190699</v>
      </c>
      <c r="P153" s="66" t="s">
        <v>1321</v>
      </c>
      <c r="Q153" s="68">
        <v>191</v>
      </c>
      <c r="R153" s="68">
        <v>176</v>
      </c>
      <c r="S153" s="68">
        <v>15</v>
      </c>
      <c r="U153" s="97" t="s">
        <v>962</v>
      </c>
      <c r="V153" s="68">
        <v>1013901</v>
      </c>
      <c r="W153" s="68">
        <v>206</v>
      </c>
      <c r="X153" s="68">
        <v>125</v>
      </c>
      <c r="Y153" s="68">
        <v>81</v>
      </c>
      <c r="AA153" s="66" t="s">
        <v>1408</v>
      </c>
      <c r="AB153" s="121">
        <v>8712300</v>
      </c>
      <c r="AC153" s="121">
        <v>217</v>
      </c>
      <c r="AD153" s="121">
        <v>48</v>
      </c>
      <c r="AE153" s="121">
        <v>169</v>
      </c>
    </row>
    <row r="154" spans="1:31" ht="16.5" customHeight="1" thickBot="1">
      <c r="A154" s="46" t="s">
        <v>418</v>
      </c>
      <c r="B154" s="93" t="s">
        <v>418</v>
      </c>
      <c r="C154" s="117">
        <v>89</v>
      </c>
      <c r="D154" s="33"/>
      <c r="E154" s="115" t="s">
        <v>418</v>
      </c>
      <c r="F154" s="115">
        <v>96</v>
      </c>
      <c r="G154" s="105"/>
      <c r="O154" s="68">
        <v>9001906</v>
      </c>
      <c r="P154" s="66" t="s">
        <v>1413</v>
      </c>
      <c r="Q154" s="68">
        <v>191</v>
      </c>
      <c r="R154" s="68">
        <v>168</v>
      </c>
      <c r="S154" s="68">
        <v>23</v>
      </c>
      <c r="U154" s="97" t="s">
        <v>1315</v>
      </c>
      <c r="V154" s="68">
        <v>5912099</v>
      </c>
      <c r="W154" s="68">
        <v>206</v>
      </c>
      <c r="X154" s="68">
        <v>165</v>
      </c>
      <c r="Y154" s="68">
        <v>41</v>
      </c>
      <c r="AA154" s="66" t="s">
        <v>962</v>
      </c>
      <c r="AB154" s="121">
        <v>1013901</v>
      </c>
      <c r="AC154" s="121">
        <v>214</v>
      </c>
      <c r="AD154" s="121">
        <v>130</v>
      </c>
      <c r="AE154" s="121">
        <v>84</v>
      </c>
    </row>
    <row r="155" spans="1:31" ht="17.25" customHeight="1" thickBot="1">
      <c r="A155" s="46" t="s">
        <v>184</v>
      </c>
      <c r="B155" s="94" t="s">
        <v>184</v>
      </c>
      <c r="C155" s="117">
        <v>321</v>
      </c>
      <c r="D155" s="33"/>
      <c r="E155" s="115" t="s">
        <v>184</v>
      </c>
      <c r="F155" s="115">
        <v>332</v>
      </c>
      <c r="G155" s="106"/>
      <c r="O155" s="68">
        <v>5912099</v>
      </c>
      <c r="P155" s="66" t="s">
        <v>1315</v>
      </c>
      <c r="Q155" s="68">
        <v>190</v>
      </c>
      <c r="R155" s="68">
        <v>151</v>
      </c>
      <c r="S155" s="68">
        <v>39</v>
      </c>
      <c r="U155" s="97" t="s">
        <v>1208</v>
      </c>
      <c r="V155" s="68">
        <v>4722902</v>
      </c>
      <c r="W155" s="68">
        <v>205</v>
      </c>
      <c r="X155" s="68">
        <v>124</v>
      </c>
      <c r="Y155" s="68">
        <v>81</v>
      </c>
      <c r="AA155" s="66" t="s">
        <v>998</v>
      </c>
      <c r="AB155" s="121">
        <v>1351100</v>
      </c>
      <c r="AC155" s="121">
        <v>214</v>
      </c>
      <c r="AD155" s="121">
        <v>63</v>
      </c>
      <c r="AE155" s="121">
        <v>151</v>
      </c>
    </row>
    <row r="156" spans="1:31" ht="15.75" customHeight="1" thickBot="1">
      <c r="A156" s="46" t="s">
        <v>853</v>
      </c>
      <c r="B156" s="93" t="s">
        <v>853</v>
      </c>
      <c r="C156" s="117">
        <v>12</v>
      </c>
      <c r="D156" s="33"/>
      <c r="E156" s="115" t="s">
        <v>853</v>
      </c>
      <c r="F156" s="115">
        <v>12</v>
      </c>
      <c r="G156" s="105"/>
      <c r="O156" s="68">
        <v>8122200</v>
      </c>
      <c r="P156" s="66" t="s">
        <v>1377</v>
      </c>
      <c r="Q156" s="68">
        <v>190</v>
      </c>
      <c r="R156" s="68">
        <v>156</v>
      </c>
      <c r="S156" s="68">
        <v>34</v>
      </c>
      <c r="U156" s="97" t="s">
        <v>1321</v>
      </c>
      <c r="V156" s="68">
        <v>6190699</v>
      </c>
      <c r="W156" s="68">
        <v>205</v>
      </c>
      <c r="X156" s="68">
        <v>189</v>
      </c>
      <c r="Y156" s="68">
        <v>16</v>
      </c>
      <c r="AA156" s="66" t="s">
        <v>1208</v>
      </c>
      <c r="AB156" s="121">
        <v>4722902</v>
      </c>
      <c r="AC156" s="121">
        <v>209</v>
      </c>
      <c r="AD156" s="121">
        <v>127</v>
      </c>
      <c r="AE156" s="121">
        <v>82</v>
      </c>
    </row>
    <row r="157" spans="1:31" ht="15.75" thickBot="1">
      <c r="A157" s="46" t="s">
        <v>348</v>
      </c>
      <c r="B157" s="94" t="s">
        <v>348</v>
      </c>
      <c r="C157" s="117">
        <v>127</v>
      </c>
      <c r="D157" s="33"/>
      <c r="E157" s="115" t="s">
        <v>348</v>
      </c>
      <c r="F157" s="115">
        <v>132</v>
      </c>
      <c r="G157" s="106"/>
      <c r="O157" s="68">
        <v>3321000</v>
      </c>
      <c r="P157" s="66" t="s">
        <v>1110</v>
      </c>
      <c r="Q157" s="68">
        <v>189</v>
      </c>
      <c r="R157" s="68">
        <v>165</v>
      </c>
      <c r="S157" s="68">
        <v>24</v>
      </c>
      <c r="U157" s="97" t="s">
        <v>1110</v>
      </c>
      <c r="V157" s="68">
        <v>3321000</v>
      </c>
      <c r="W157" s="68">
        <v>203</v>
      </c>
      <c r="X157" s="68">
        <v>178</v>
      </c>
      <c r="Y157" s="68">
        <v>25</v>
      </c>
      <c r="AA157" s="66" t="s">
        <v>1110</v>
      </c>
      <c r="AB157" s="121">
        <v>3321000</v>
      </c>
      <c r="AC157" s="121">
        <v>208</v>
      </c>
      <c r="AD157" s="121">
        <v>183</v>
      </c>
      <c r="AE157" s="121">
        <v>25</v>
      </c>
    </row>
    <row r="158" spans="1:31" ht="24" thickBot="1">
      <c r="A158" s="46" t="s">
        <v>351</v>
      </c>
      <c r="B158" s="93" t="s">
        <v>351</v>
      </c>
      <c r="C158" s="117">
        <v>115</v>
      </c>
      <c r="D158" s="33"/>
      <c r="E158" s="115" t="s">
        <v>351</v>
      </c>
      <c r="F158" s="115">
        <v>120</v>
      </c>
      <c r="G158" s="105"/>
      <c r="O158" s="68">
        <v>1413403</v>
      </c>
      <c r="P158" s="66" t="s">
        <v>1008</v>
      </c>
      <c r="Q158" s="68">
        <v>184</v>
      </c>
      <c r="R158" s="68">
        <v>72</v>
      </c>
      <c r="S158" s="68">
        <v>112</v>
      </c>
      <c r="U158" s="97" t="s">
        <v>1377</v>
      </c>
      <c r="V158" s="68">
        <v>8122200</v>
      </c>
      <c r="W158" s="68">
        <v>194</v>
      </c>
      <c r="X158" s="68">
        <v>159</v>
      </c>
      <c r="Y158" s="68">
        <v>35</v>
      </c>
      <c r="AA158" s="66" t="s">
        <v>1436</v>
      </c>
      <c r="AB158" s="121">
        <v>9529199</v>
      </c>
      <c r="AC158" s="121">
        <v>198</v>
      </c>
      <c r="AD158" s="121">
        <v>116</v>
      </c>
      <c r="AE158" s="121">
        <v>82</v>
      </c>
    </row>
    <row r="159" spans="1:31" ht="15.75" customHeight="1" thickBot="1">
      <c r="A159" s="46" t="s">
        <v>432</v>
      </c>
      <c r="B159" s="94" t="s">
        <v>432</v>
      </c>
      <c r="C159" s="117">
        <v>90</v>
      </c>
      <c r="D159" s="33"/>
      <c r="E159" s="115" t="s">
        <v>432</v>
      </c>
      <c r="F159" s="115">
        <v>97</v>
      </c>
      <c r="G159" s="106"/>
      <c r="O159" s="68">
        <v>9529199</v>
      </c>
      <c r="P159" s="66" t="s">
        <v>1436</v>
      </c>
      <c r="Q159" s="68">
        <v>180</v>
      </c>
      <c r="R159" s="68">
        <v>107</v>
      </c>
      <c r="S159" s="68">
        <v>73</v>
      </c>
      <c r="U159" s="97" t="s">
        <v>1008</v>
      </c>
      <c r="V159" s="68">
        <v>1413403</v>
      </c>
      <c r="W159" s="68">
        <v>193</v>
      </c>
      <c r="X159" s="68">
        <v>73</v>
      </c>
      <c r="Y159" s="68">
        <v>120</v>
      </c>
      <c r="AA159" s="66" t="s">
        <v>1008</v>
      </c>
      <c r="AB159" s="121">
        <v>1413403</v>
      </c>
      <c r="AC159" s="121">
        <v>196</v>
      </c>
      <c r="AD159" s="121">
        <v>73</v>
      </c>
      <c r="AE159" s="121">
        <v>123</v>
      </c>
    </row>
    <row r="160" spans="1:31" ht="15.75" customHeight="1" thickBot="1">
      <c r="A160" s="46" t="s">
        <v>206</v>
      </c>
      <c r="B160" s="93" t="s">
        <v>206</v>
      </c>
      <c r="C160" s="117">
        <v>259</v>
      </c>
      <c r="D160" s="33"/>
      <c r="E160" s="115" t="s">
        <v>206</v>
      </c>
      <c r="F160" s="115">
        <v>270</v>
      </c>
      <c r="G160" s="105"/>
      <c r="O160" s="68">
        <v>4774100</v>
      </c>
      <c r="P160" s="66" t="s">
        <v>1252</v>
      </c>
      <c r="Q160" s="68">
        <v>179</v>
      </c>
      <c r="R160" s="68">
        <v>94</v>
      </c>
      <c r="S160" s="68">
        <v>85</v>
      </c>
      <c r="U160" s="97" t="s">
        <v>1436</v>
      </c>
      <c r="V160" s="68">
        <v>9529199</v>
      </c>
      <c r="W160" s="68">
        <v>190</v>
      </c>
      <c r="X160" s="68">
        <v>113</v>
      </c>
      <c r="Y160" s="68">
        <v>77</v>
      </c>
      <c r="AA160" s="66" t="s">
        <v>1377</v>
      </c>
      <c r="AB160" s="121">
        <v>8122200</v>
      </c>
      <c r="AC160" s="121">
        <v>195</v>
      </c>
      <c r="AD160" s="121">
        <v>159</v>
      </c>
      <c r="AE160" s="121">
        <v>36</v>
      </c>
    </row>
    <row r="161" spans="1:31" ht="15.75" thickBot="1">
      <c r="A161" s="46" t="s">
        <v>164</v>
      </c>
      <c r="B161" s="94" t="s">
        <v>164</v>
      </c>
      <c r="C161" s="117">
        <v>376</v>
      </c>
      <c r="D161" s="33"/>
      <c r="E161" s="115" t="s">
        <v>164</v>
      </c>
      <c r="F161" s="115">
        <v>400</v>
      </c>
      <c r="G161" s="106"/>
      <c r="O161" s="68">
        <v>1052000</v>
      </c>
      <c r="P161" s="66" t="s">
        <v>967</v>
      </c>
      <c r="Q161" s="68">
        <v>178</v>
      </c>
      <c r="R161" s="68">
        <v>116</v>
      </c>
      <c r="S161" s="68">
        <v>62</v>
      </c>
      <c r="U161" s="97" t="s">
        <v>967</v>
      </c>
      <c r="V161" s="68">
        <v>1052000</v>
      </c>
      <c r="W161" s="68">
        <v>189</v>
      </c>
      <c r="X161" s="68">
        <v>125</v>
      </c>
      <c r="Y161" s="68">
        <v>64</v>
      </c>
      <c r="AA161" s="66" t="s">
        <v>967</v>
      </c>
      <c r="AB161" s="121">
        <v>1052000</v>
      </c>
      <c r="AC161" s="121">
        <v>193</v>
      </c>
      <c r="AD161" s="121">
        <v>126</v>
      </c>
      <c r="AE161" s="121">
        <v>67</v>
      </c>
    </row>
    <row r="162" spans="1:31" ht="15" customHeight="1" thickBot="1">
      <c r="A162" s="46" t="s">
        <v>166</v>
      </c>
      <c r="B162" s="93" t="s">
        <v>166</v>
      </c>
      <c r="C162" s="117">
        <v>365</v>
      </c>
      <c r="D162" s="33"/>
      <c r="E162" s="115" t="s">
        <v>166</v>
      </c>
      <c r="F162" s="115">
        <v>382</v>
      </c>
      <c r="G162" s="105"/>
      <c r="O162" s="68">
        <v>7729201</v>
      </c>
      <c r="P162" s="66" t="s">
        <v>1357</v>
      </c>
      <c r="Q162" s="68">
        <v>177</v>
      </c>
      <c r="R162" s="68">
        <v>138</v>
      </c>
      <c r="S162" s="68">
        <v>39</v>
      </c>
      <c r="U162" s="97" t="s">
        <v>1011</v>
      </c>
      <c r="V162" s="68">
        <v>1422300</v>
      </c>
      <c r="W162" s="68">
        <v>185</v>
      </c>
      <c r="X162" s="68">
        <v>31</v>
      </c>
      <c r="Y162" s="68">
        <v>154</v>
      </c>
      <c r="AA162" s="66" t="s">
        <v>1309</v>
      </c>
      <c r="AB162" s="121">
        <v>5813100</v>
      </c>
      <c r="AC162" s="121">
        <v>189</v>
      </c>
      <c r="AD162" s="121">
        <v>129</v>
      </c>
      <c r="AE162" s="121">
        <v>60</v>
      </c>
    </row>
    <row r="163" spans="1:31" ht="15.75" thickBot="1">
      <c r="A163" s="46" t="s">
        <v>178</v>
      </c>
      <c r="B163" s="94" t="s">
        <v>178</v>
      </c>
      <c r="C163" s="117">
        <v>329</v>
      </c>
      <c r="D163" s="33"/>
      <c r="E163" s="115" t="s">
        <v>178</v>
      </c>
      <c r="F163" s="115">
        <v>348</v>
      </c>
      <c r="G163" s="106"/>
      <c r="O163" s="68">
        <v>2599399</v>
      </c>
      <c r="P163" s="66" t="s">
        <v>1068</v>
      </c>
      <c r="Q163" s="68">
        <v>176</v>
      </c>
      <c r="R163" s="68">
        <v>143</v>
      </c>
      <c r="S163" s="68">
        <v>33</v>
      </c>
      <c r="U163" s="97" t="s">
        <v>1231</v>
      </c>
      <c r="V163" s="68">
        <v>4755501</v>
      </c>
      <c r="W163" s="68">
        <v>185</v>
      </c>
      <c r="X163" s="68">
        <v>81</v>
      </c>
      <c r="Y163" s="68">
        <v>104</v>
      </c>
      <c r="AA163" s="66" t="s">
        <v>1252</v>
      </c>
      <c r="AB163" s="121">
        <v>4774100</v>
      </c>
      <c r="AC163" s="121">
        <v>188</v>
      </c>
      <c r="AD163" s="121">
        <v>101</v>
      </c>
      <c r="AE163" s="121">
        <v>87</v>
      </c>
    </row>
    <row r="164" spans="1:31" ht="24" thickBot="1">
      <c r="A164" s="46" t="s">
        <v>444</v>
      </c>
      <c r="B164" s="93" t="s">
        <v>444</v>
      </c>
      <c r="C164" s="117">
        <v>76</v>
      </c>
      <c r="D164" s="33"/>
      <c r="E164" s="115" t="s">
        <v>444</v>
      </c>
      <c r="F164" s="115">
        <v>78</v>
      </c>
      <c r="G164" s="105"/>
      <c r="O164" s="68">
        <v>5813100</v>
      </c>
      <c r="P164" s="66" t="s">
        <v>1309</v>
      </c>
      <c r="Q164" s="68">
        <v>176</v>
      </c>
      <c r="R164" s="68">
        <v>120</v>
      </c>
      <c r="S164" s="68">
        <v>56</v>
      </c>
      <c r="U164" s="97" t="s">
        <v>1252</v>
      </c>
      <c r="V164" s="68">
        <v>4774100</v>
      </c>
      <c r="W164" s="68">
        <v>185</v>
      </c>
      <c r="X164" s="68">
        <v>98</v>
      </c>
      <c r="Y164" s="68">
        <v>87</v>
      </c>
      <c r="AA164" s="66" t="s">
        <v>1011</v>
      </c>
      <c r="AB164" s="121">
        <v>1422300</v>
      </c>
      <c r="AC164" s="121">
        <v>187</v>
      </c>
      <c r="AD164" s="121">
        <v>31</v>
      </c>
      <c r="AE164" s="121">
        <v>156</v>
      </c>
    </row>
    <row r="165" spans="1:31" ht="15.75" thickBot="1">
      <c r="A165" s="46" t="s">
        <v>490</v>
      </c>
      <c r="B165" s="94" t="s">
        <v>490</v>
      </c>
      <c r="C165" s="117">
        <v>69</v>
      </c>
      <c r="D165" s="33"/>
      <c r="E165" s="115" t="s">
        <v>490</v>
      </c>
      <c r="F165" s="115">
        <v>71</v>
      </c>
      <c r="G165" s="106"/>
      <c r="O165" s="68">
        <v>4755501</v>
      </c>
      <c r="P165" s="66" t="s">
        <v>1231</v>
      </c>
      <c r="Q165" s="68">
        <v>175</v>
      </c>
      <c r="R165" s="68">
        <v>78</v>
      </c>
      <c r="S165" s="68">
        <v>97</v>
      </c>
      <c r="U165" s="97" t="s">
        <v>1309</v>
      </c>
      <c r="V165" s="68">
        <v>5813100</v>
      </c>
      <c r="W165" s="68">
        <v>185</v>
      </c>
      <c r="X165" s="68">
        <v>127</v>
      </c>
      <c r="Y165" s="68">
        <v>58</v>
      </c>
      <c r="AA165" s="66" t="s">
        <v>1357</v>
      </c>
      <c r="AB165" s="121">
        <v>7729201</v>
      </c>
      <c r="AC165" s="121">
        <v>187</v>
      </c>
      <c r="AD165" s="121">
        <v>145</v>
      </c>
      <c r="AE165" s="121">
        <v>42</v>
      </c>
    </row>
    <row r="166" spans="1:31" ht="24" thickBot="1">
      <c r="A166" s="46" t="s">
        <v>718</v>
      </c>
      <c r="B166" s="93" t="s">
        <v>718</v>
      </c>
      <c r="C166" s="117">
        <v>26</v>
      </c>
      <c r="D166" s="33"/>
      <c r="E166" s="115" t="s">
        <v>718</v>
      </c>
      <c r="F166" s="115">
        <v>27</v>
      </c>
      <c r="G166" s="105"/>
      <c r="O166" s="68">
        <v>1422300</v>
      </c>
      <c r="P166" s="66" t="s">
        <v>1011</v>
      </c>
      <c r="Q166" s="68">
        <v>171</v>
      </c>
      <c r="R166" s="68">
        <v>29</v>
      </c>
      <c r="S166" s="68">
        <v>142</v>
      </c>
      <c r="U166" s="97" t="s">
        <v>1357</v>
      </c>
      <c r="V166" s="68">
        <v>7729201</v>
      </c>
      <c r="W166" s="68">
        <v>184</v>
      </c>
      <c r="X166" s="68">
        <v>143</v>
      </c>
      <c r="Y166" s="68">
        <v>41</v>
      </c>
      <c r="AA166" s="66" t="s">
        <v>1068</v>
      </c>
      <c r="AB166" s="121">
        <v>2599399</v>
      </c>
      <c r="AC166" s="121">
        <v>185</v>
      </c>
      <c r="AD166" s="121">
        <v>152</v>
      </c>
      <c r="AE166" s="121">
        <v>33</v>
      </c>
    </row>
    <row r="167" spans="1:31" ht="16.5" customHeight="1" thickBot="1">
      <c r="A167" s="46" t="s">
        <v>703</v>
      </c>
      <c r="B167" s="94" t="s">
        <v>703</v>
      </c>
      <c r="C167" s="117">
        <v>27</v>
      </c>
      <c r="D167" s="33"/>
      <c r="E167" s="115" t="s">
        <v>703</v>
      </c>
      <c r="F167" s="115">
        <v>27</v>
      </c>
      <c r="G167" s="106"/>
      <c r="O167" s="68">
        <v>4744004</v>
      </c>
      <c r="P167" s="66" t="s">
        <v>1221</v>
      </c>
      <c r="Q167" s="68">
        <v>160</v>
      </c>
      <c r="R167" s="68">
        <v>123</v>
      </c>
      <c r="S167" s="68">
        <v>37</v>
      </c>
      <c r="U167" s="97" t="s">
        <v>1068</v>
      </c>
      <c r="V167" s="68">
        <v>2599399</v>
      </c>
      <c r="W167" s="68">
        <v>181</v>
      </c>
      <c r="X167" s="68">
        <v>148</v>
      </c>
      <c r="Y167" s="68">
        <v>33</v>
      </c>
      <c r="AA167" s="66" t="s">
        <v>1231</v>
      </c>
      <c r="AB167" s="121">
        <v>4755501</v>
      </c>
      <c r="AC167" s="121">
        <v>185</v>
      </c>
      <c r="AD167" s="121">
        <v>82</v>
      </c>
      <c r="AE167" s="121">
        <v>103</v>
      </c>
    </row>
    <row r="168" spans="1:31" ht="15.75" thickBot="1">
      <c r="A168" s="46" t="s">
        <v>896</v>
      </c>
      <c r="B168" s="93" t="s">
        <v>896</v>
      </c>
      <c r="C168" s="117">
        <v>6</v>
      </c>
      <c r="D168" s="33"/>
      <c r="E168" s="115" t="s">
        <v>896</v>
      </c>
      <c r="F168" s="115">
        <v>6</v>
      </c>
      <c r="G168" s="105"/>
      <c r="O168" s="68">
        <v>1095300</v>
      </c>
      <c r="P168" s="66" t="s">
        <v>983</v>
      </c>
      <c r="Q168" s="68">
        <v>159</v>
      </c>
      <c r="R168" s="68">
        <v>74</v>
      </c>
      <c r="S168" s="68">
        <v>85</v>
      </c>
      <c r="U168" s="97" t="s">
        <v>1221</v>
      </c>
      <c r="V168" s="68">
        <v>4744004</v>
      </c>
      <c r="W168" s="68">
        <v>175</v>
      </c>
      <c r="X168" s="68">
        <v>136</v>
      </c>
      <c r="Y168" s="68">
        <v>39</v>
      </c>
      <c r="AA168" s="66" t="s">
        <v>1221</v>
      </c>
      <c r="AB168" s="121">
        <v>4744004</v>
      </c>
      <c r="AC168" s="121">
        <v>182</v>
      </c>
      <c r="AD168" s="121">
        <v>142</v>
      </c>
      <c r="AE168" s="121">
        <v>40</v>
      </c>
    </row>
    <row r="169" spans="1:31" ht="24" thickBot="1">
      <c r="A169" s="46" t="s">
        <v>854</v>
      </c>
      <c r="B169" s="94" t="s">
        <v>854</v>
      </c>
      <c r="C169" s="117">
        <v>11</v>
      </c>
      <c r="D169" s="33"/>
      <c r="E169" s="115" t="s">
        <v>854</v>
      </c>
      <c r="F169" s="115">
        <v>13</v>
      </c>
      <c r="G169" s="106"/>
      <c r="O169" s="68">
        <v>4754702</v>
      </c>
      <c r="P169" s="66" t="s">
        <v>1229</v>
      </c>
      <c r="Q169" s="68">
        <v>158</v>
      </c>
      <c r="R169" s="68">
        <v>89</v>
      </c>
      <c r="S169" s="68">
        <v>69</v>
      </c>
      <c r="U169" s="97" t="s">
        <v>1025</v>
      </c>
      <c r="V169" s="68">
        <v>1629302</v>
      </c>
      <c r="W169" s="68">
        <v>166</v>
      </c>
      <c r="X169" s="68">
        <v>105</v>
      </c>
      <c r="Y169" s="68">
        <v>61</v>
      </c>
      <c r="AA169" s="66" t="s">
        <v>1025</v>
      </c>
      <c r="AB169" s="121">
        <v>1629302</v>
      </c>
      <c r="AC169" s="121">
        <v>172</v>
      </c>
      <c r="AD169" s="121">
        <v>110</v>
      </c>
      <c r="AE169" s="121">
        <v>62</v>
      </c>
    </row>
    <row r="170" spans="1:31" ht="15.75" customHeight="1" thickBot="1">
      <c r="A170" s="46" t="s">
        <v>211</v>
      </c>
      <c r="B170" s="93" t="s">
        <v>211</v>
      </c>
      <c r="C170" s="117">
        <v>267</v>
      </c>
      <c r="D170" s="33"/>
      <c r="E170" s="115" t="s">
        <v>211</v>
      </c>
      <c r="F170" s="115">
        <v>280</v>
      </c>
      <c r="G170" s="105"/>
      <c r="O170" s="68">
        <v>1629302</v>
      </c>
      <c r="P170" s="66" t="s">
        <v>1025</v>
      </c>
      <c r="Q170" s="68">
        <v>157</v>
      </c>
      <c r="R170" s="68">
        <v>103</v>
      </c>
      <c r="S170" s="68">
        <v>54</v>
      </c>
      <c r="U170" s="97" t="s">
        <v>1229</v>
      </c>
      <c r="V170" s="68">
        <v>4754702</v>
      </c>
      <c r="W170" s="68">
        <v>166</v>
      </c>
      <c r="X170" s="68">
        <v>96</v>
      </c>
      <c r="Y170" s="68">
        <v>70</v>
      </c>
      <c r="AA170" s="66" t="s">
        <v>983</v>
      </c>
      <c r="AB170" s="121">
        <v>1095300</v>
      </c>
      <c r="AC170" s="121">
        <v>171</v>
      </c>
      <c r="AD170" s="121">
        <v>77</v>
      </c>
      <c r="AE170" s="121">
        <v>94</v>
      </c>
    </row>
    <row r="171" spans="1:31" ht="15.75" thickBot="1">
      <c r="A171" s="46" t="s">
        <v>89</v>
      </c>
      <c r="B171" s="94" t="s">
        <v>89</v>
      </c>
      <c r="C171" s="118">
        <v>1156</v>
      </c>
      <c r="D171" s="111"/>
      <c r="E171" s="115" t="s">
        <v>89</v>
      </c>
      <c r="F171" s="116">
        <v>1206</v>
      </c>
      <c r="G171" s="107"/>
      <c r="O171" s="68">
        <v>4782202</v>
      </c>
      <c r="P171" s="66" t="s">
        <v>1255</v>
      </c>
      <c r="Q171" s="68">
        <v>151</v>
      </c>
      <c r="R171" s="68">
        <v>67</v>
      </c>
      <c r="S171" s="68">
        <v>84</v>
      </c>
      <c r="U171" s="97" t="s">
        <v>983</v>
      </c>
      <c r="V171" s="68">
        <v>1095300</v>
      </c>
      <c r="W171" s="68">
        <v>165</v>
      </c>
      <c r="X171" s="68">
        <v>76</v>
      </c>
      <c r="Y171" s="68">
        <v>89</v>
      </c>
      <c r="AA171" s="66" t="s">
        <v>1229</v>
      </c>
      <c r="AB171" s="121">
        <v>4754702</v>
      </c>
      <c r="AC171" s="121">
        <v>170</v>
      </c>
      <c r="AD171" s="121">
        <v>98</v>
      </c>
      <c r="AE171" s="121">
        <v>72</v>
      </c>
    </row>
    <row r="172" spans="1:31" ht="15.75" thickBot="1">
      <c r="A172" s="46" t="s">
        <v>347</v>
      </c>
      <c r="B172" s="93" t="s">
        <v>347</v>
      </c>
      <c r="C172" s="117">
        <v>123</v>
      </c>
      <c r="D172" s="33"/>
      <c r="E172" s="115" t="s">
        <v>347</v>
      </c>
      <c r="F172" s="115">
        <v>129</v>
      </c>
      <c r="G172" s="105"/>
      <c r="O172" s="68">
        <v>4783102</v>
      </c>
      <c r="P172" s="66" t="s">
        <v>1257</v>
      </c>
      <c r="Q172" s="68">
        <v>150</v>
      </c>
      <c r="R172" s="68">
        <v>106</v>
      </c>
      <c r="S172" s="68">
        <v>44</v>
      </c>
      <c r="U172" s="97" t="s">
        <v>1257</v>
      </c>
      <c r="V172" s="68">
        <v>4783102</v>
      </c>
      <c r="W172" s="68">
        <v>158</v>
      </c>
      <c r="X172" s="68">
        <v>111</v>
      </c>
      <c r="Y172" s="68">
        <v>47</v>
      </c>
      <c r="AA172" s="66" t="s">
        <v>1257</v>
      </c>
      <c r="AB172" s="121">
        <v>4783102</v>
      </c>
      <c r="AC172" s="121">
        <v>165</v>
      </c>
      <c r="AD172" s="121">
        <v>118</v>
      </c>
      <c r="AE172" s="121">
        <v>47</v>
      </c>
    </row>
    <row r="173" spans="1:31" ht="16.5" customHeight="1" thickBot="1">
      <c r="A173" s="46" t="s">
        <v>804</v>
      </c>
      <c r="B173" s="94" t="s">
        <v>804</v>
      </c>
      <c r="C173" s="117">
        <v>16</v>
      </c>
      <c r="D173" s="33"/>
      <c r="E173" s="115" t="s">
        <v>804</v>
      </c>
      <c r="F173" s="115">
        <v>19</v>
      </c>
      <c r="G173" s="106"/>
      <c r="O173" s="68">
        <v>1411802</v>
      </c>
      <c r="P173" s="66" t="s">
        <v>1003</v>
      </c>
      <c r="Q173" s="68">
        <v>145</v>
      </c>
      <c r="R173" s="68">
        <v>22</v>
      </c>
      <c r="S173" s="68">
        <v>123</v>
      </c>
      <c r="U173" s="97" t="s">
        <v>1367</v>
      </c>
      <c r="V173" s="68">
        <v>7739099</v>
      </c>
      <c r="W173" s="68">
        <v>156</v>
      </c>
      <c r="X173" s="68">
        <v>116</v>
      </c>
      <c r="Y173" s="68">
        <v>40</v>
      </c>
      <c r="AA173" s="66" t="s">
        <v>1403</v>
      </c>
      <c r="AB173" s="121">
        <v>8599605</v>
      </c>
      <c r="AC173" s="121">
        <v>165</v>
      </c>
      <c r="AD173" s="121">
        <v>94</v>
      </c>
      <c r="AE173" s="121">
        <v>71</v>
      </c>
    </row>
    <row r="174" spans="1:31" ht="15.75" thickBot="1">
      <c r="A174" s="46" t="s">
        <v>427</v>
      </c>
      <c r="B174" s="93" t="s">
        <v>427</v>
      </c>
      <c r="C174" s="117">
        <v>79</v>
      </c>
      <c r="D174" s="33"/>
      <c r="E174" s="115" t="s">
        <v>427</v>
      </c>
      <c r="F174" s="115">
        <v>82</v>
      </c>
      <c r="G174" s="105"/>
      <c r="O174" s="68">
        <v>5811500</v>
      </c>
      <c r="P174" s="66" t="s">
        <v>1307</v>
      </c>
      <c r="Q174" s="68">
        <v>145</v>
      </c>
      <c r="R174" s="68">
        <v>77</v>
      </c>
      <c r="S174" s="68">
        <v>68</v>
      </c>
      <c r="U174" s="97" t="s">
        <v>1403</v>
      </c>
      <c r="V174" s="68">
        <v>8599605</v>
      </c>
      <c r="W174" s="68">
        <v>156</v>
      </c>
      <c r="X174" s="68">
        <v>87</v>
      </c>
      <c r="Y174" s="68">
        <v>69</v>
      </c>
      <c r="AA174" s="66" t="s">
        <v>1158</v>
      </c>
      <c r="AB174" s="121">
        <v>4520008</v>
      </c>
      <c r="AC174" s="121">
        <v>164</v>
      </c>
      <c r="AD174" s="121">
        <v>147</v>
      </c>
      <c r="AE174" s="121">
        <v>17</v>
      </c>
    </row>
    <row r="175" spans="1:31" ht="24" thickBot="1">
      <c r="A175" s="46" t="s">
        <v>797</v>
      </c>
      <c r="B175" s="94" t="s">
        <v>797</v>
      </c>
      <c r="C175" s="117">
        <v>16</v>
      </c>
      <c r="D175" s="33"/>
      <c r="E175" s="115" t="s">
        <v>797</v>
      </c>
      <c r="F175" s="115">
        <v>16</v>
      </c>
      <c r="G175" s="106"/>
      <c r="O175" s="68">
        <v>1091102</v>
      </c>
      <c r="P175" s="66" t="s">
        <v>978</v>
      </c>
      <c r="Q175" s="68">
        <v>143</v>
      </c>
      <c r="R175" s="68">
        <v>71</v>
      </c>
      <c r="S175" s="68">
        <v>72</v>
      </c>
      <c r="U175" s="97" t="s">
        <v>1158</v>
      </c>
      <c r="V175" s="68">
        <v>4520008</v>
      </c>
      <c r="W175" s="68">
        <v>153</v>
      </c>
      <c r="X175" s="68">
        <v>136</v>
      </c>
      <c r="Y175" s="68">
        <v>17</v>
      </c>
      <c r="AA175" s="66" t="s">
        <v>1367</v>
      </c>
      <c r="AB175" s="121">
        <v>7739099</v>
      </c>
      <c r="AC175" s="121">
        <v>162</v>
      </c>
      <c r="AD175" s="121">
        <v>123</v>
      </c>
      <c r="AE175" s="121">
        <v>39</v>
      </c>
    </row>
    <row r="176" spans="1:31" ht="15.75" thickBot="1">
      <c r="A176" s="46" t="s">
        <v>186</v>
      </c>
      <c r="B176" s="93" t="s">
        <v>186</v>
      </c>
      <c r="C176" s="117">
        <v>328</v>
      </c>
      <c r="D176" s="33"/>
      <c r="E176" s="115" t="s">
        <v>186</v>
      </c>
      <c r="F176" s="115">
        <v>349</v>
      </c>
      <c r="G176" s="105"/>
      <c r="O176" s="68">
        <v>4520008</v>
      </c>
      <c r="P176" s="66" t="s">
        <v>1158</v>
      </c>
      <c r="Q176" s="68">
        <v>143</v>
      </c>
      <c r="R176" s="68">
        <v>129</v>
      </c>
      <c r="S176" s="68">
        <v>14</v>
      </c>
      <c r="U176" s="97" t="s">
        <v>1255</v>
      </c>
      <c r="V176" s="68">
        <v>4782202</v>
      </c>
      <c r="W176" s="68">
        <v>153</v>
      </c>
      <c r="X176" s="68">
        <v>68</v>
      </c>
      <c r="Y176" s="68">
        <v>85</v>
      </c>
      <c r="AA176" s="66" t="s">
        <v>1255</v>
      </c>
      <c r="AB176" s="121">
        <v>4782202</v>
      </c>
      <c r="AC176" s="121">
        <v>156</v>
      </c>
      <c r="AD176" s="121">
        <v>68</v>
      </c>
      <c r="AE176" s="121">
        <v>88</v>
      </c>
    </row>
    <row r="177" spans="1:31" ht="20.25" customHeight="1" thickBot="1">
      <c r="A177" s="46" t="s">
        <v>887</v>
      </c>
      <c r="B177" s="94" t="s">
        <v>887</v>
      </c>
      <c r="C177" s="117">
        <v>7</v>
      </c>
      <c r="D177" s="33"/>
      <c r="E177" s="115" t="s">
        <v>887</v>
      </c>
      <c r="F177" s="115">
        <v>7</v>
      </c>
      <c r="G177" s="106"/>
      <c r="O177" s="68">
        <v>7739099</v>
      </c>
      <c r="P177" s="66" t="s">
        <v>1367</v>
      </c>
      <c r="Q177" s="68">
        <v>143</v>
      </c>
      <c r="R177" s="68">
        <v>104</v>
      </c>
      <c r="S177" s="68">
        <v>39</v>
      </c>
      <c r="U177" s="97" t="s">
        <v>1307</v>
      </c>
      <c r="V177" s="68">
        <v>5811500</v>
      </c>
      <c r="W177" s="68">
        <v>152</v>
      </c>
      <c r="X177" s="68">
        <v>81</v>
      </c>
      <c r="Y177" s="68">
        <v>71</v>
      </c>
      <c r="AA177" s="66" t="s">
        <v>1003</v>
      </c>
      <c r="AB177" s="121">
        <v>1411802</v>
      </c>
      <c r="AC177" s="121">
        <v>155</v>
      </c>
      <c r="AD177" s="121">
        <v>24</v>
      </c>
      <c r="AE177" s="121">
        <v>131</v>
      </c>
    </row>
    <row r="178" spans="1:31" ht="15.75" thickBot="1">
      <c r="A178" s="46" t="s">
        <v>554</v>
      </c>
      <c r="B178" s="93" t="s">
        <v>554</v>
      </c>
      <c r="C178" s="117">
        <v>50</v>
      </c>
      <c r="D178" s="33"/>
      <c r="E178" s="115" t="s">
        <v>554</v>
      </c>
      <c r="F178" s="115">
        <v>51</v>
      </c>
      <c r="G178" s="105"/>
      <c r="O178" s="68">
        <v>8599605</v>
      </c>
      <c r="P178" s="66" t="s">
        <v>1403</v>
      </c>
      <c r="Q178" s="68">
        <v>143</v>
      </c>
      <c r="R178" s="68">
        <v>80</v>
      </c>
      <c r="S178" s="68">
        <v>63</v>
      </c>
      <c r="U178" s="97" t="s">
        <v>1003</v>
      </c>
      <c r="V178" s="68">
        <v>1411802</v>
      </c>
      <c r="W178" s="68">
        <v>150</v>
      </c>
      <c r="X178" s="68">
        <v>24</v>
      </c>
      <c r="Y178" s="68">
        <v>126</v>
      </c>
      <c r="AA178" s="66" t="s">
        <v>1307</v>
      </c>
      <c r="AB178" s="121">
        <v>5811500</v>
      </c>
      <c r="AC178" s="121">
        <v>154</v>
      </c>
      <c r="AD178" s="121">
        <v>82</v>
      </c>
      <c r="AE178" s="121">
        <v>72</v>
      </c>
    </row>
    <row r="179" spans="1:31" ht="24" thickBot="1">
      <c r="A179" s="46" t="s">
        <v>308</v>
      </c>
      <c r="B179" s="94" t="s">
        <v>308</v>
      </c>
      <c r="C179" s="117">
        <v>154</v>
      </c>
      <c r="D179" s="33"/>
      <c r="E179" s="115" t="s">
        <v>308</v>
      </c>
      <c r="F179" s="115">
        <v>165</v>
      </c>
      <c r="G179" s="106"/>
      <c r="O179" s="68">
        <v>3313901</v>
      </c>
      <c r="P179" s="66" t="s">
        <v>1094</v>
      </c>
      <c r="Q179" s="68">
        <v>138</v>
      </c>
      <c r="R179" s="68">
        <v>125</v>
      </c>
      <c r="S179" s="68">
        <v>13</v>
      </c>
      <c r="U179" s="97" t="s">
        <v>1094</v>
      </c>
      <c r="V179" s="68">
        <v>3313901</v>
      </c>
      <c r="W179" s="68">
        <v>145</v>
      </c>
      <c r="X179" s="68">
        <v>131</v>
      </c>
      <c r="Y179" s="68">
        <v>14</v>
      </c>
      <c r="AA179" s="66" t="s">
        <v>1094</v>
      </c>
      <c r="AB179" s="121">
        <v>3313901</v>
      </c>
      <c r="AC179" s="121">
        <v>150</v>
      </c>
      <c r="AD179" s="121">
        <v>136</v>
      </c>
      <c r="AE179" s="121">
        <v>14</v>
      </c>
    </row>
    <row r="180" spans="1:31" ht="23.25" thickBot="1">
      <c r="A180" s="46" t="s">
        <v>458</v>
      </c>
      <c r="B180" s="93" t="s">
        <v>458</v>
      </c>
      <c r="C180" s="117">
        <v>77</v>
      </c>
      <c r="D180" s="33"/>
      <c r="E180" s="115" t="s">
        <v>458</v>
      </c>
      <c r="F180" s="115">
        <v>73</v>
      </c>
      <c r="G180" s="105"/>
      <c r="O180" s="68">
        <v>1539400</v>
      </c>
      <c r="P180" s="66" t="s">
        <v>1018</v>
      </c>
      <c r="Q180" s="68">
        <v>135</v>
      </c>
      <c r="R180" s="68">
        <v>90</v>
      </c>
      <c r="S180" s="68">
        <v>45</v>
      </c>
      <c r="U180" s="97" t="s">
        <v>1018</v>
      </c>
      <c r="V180" s="68">
        <v>1539400</v>
      </c>
      <c r="W180" s="68">
        <v>144</v>
      </c>
      <c r="X180" s="68">
        <v>96</v>
      </c>
      <c r="Y180" s="68">
        <v>48</v>
      </c>
      <c r="AA180" s="66" t="s">
        <v>1015</v>
      </c>
      <c r="AB180" s="121">
        <v>1531901</v>
      </c>
      <c r="AC180" s="121">
        <v>149</v>
      </c>
      <c r="AD180" s="121">
        <v>100</v>
      </c>
      <c r="AE180" s="121">
        <v>49</v>
      </c>
    </row>
    <row r="181" spans="1:31" ht="15.75" thickBot="1">
      <c r="A181" s="46" t="s">
        <v>731</v>
      </c>
      <c r="B181" s="94" t="s">
        <v>731</v>
      </c>
      <c r="C181" s="117">
        <v>27</v>
      </c>
      <c r="D181" s="33"/>
      <c r="E181" s="115" t="s">
        <v>731</v>
      </c>
      <c r="F181" s="115">
        <v>27</v>
      </c>
      <c r="G181" s="106"/>
      <c r="O181" s="68">
        <v>9529106</v>
      </c>
      <c r="P181" s="66" t="s">
        <v>1435</v>
      </c>
      <c r="Q181" s="68">
        <v>135</v>
      </c>
      <c r="R181" s="68">
        <v>116</v>
      </c>
      <c r="S181" s="68">
        <v>19</v>
      </c>
      <c r="U181" s="97" t="s">
        <v>1015</v>
      </c>
      <c r="V181" s="68">
        <v>1531901</v>
      </c>
      <c r="W181" s="68">
        <v>143</v>
      </c>
      <c r="X181" s="68">
        <v>94</v>
      </c>
      <c r="Y181" s="68">
        <v>49</v>
      </c>
      <c r="AA181" s="66" t="s">
        <v>1018</v>
      </c>
      <c r="AB181" s="121">
        <v>1539400</v>
      </c>
      <c r="AC181" s="121">
        <v>148</v>
      </c>
      <c r="AD181" s="121">
        <v>100</v>
      </c>
      <c r="AE181" s="121">
        <v>48</v>
      </c>
    </row>
    <row r="182" spans="1:31" ht="24" thickBot="1">
      <c r="A182" s="46" t="s">
        <v>403</v>
      </c>
      <c r="B182" s="93" t="s">
        <v>403</v>
      </c>
      <c r="C182" s="117">
        <v>92</v>
      </c>
      <c r="D182" s="33"/>
      <c r="E182" s="115" t="s">
        <v>403</v>
      </c>
      <c r="F182" s="115">
        <v>92</v>
      </c>
      <c r="G182" s="105"/>
      <c r="O182" s="68">
        <v>1749400</v>
      </c>
      <c r="P182" s="66" t="s">
        <v>1031</v>
      </c>
      <c r="Q182" s="68">
        <v>134</v>
      </c>
      <c r="R182" s="68">
        <v>32</v>
      </c>
      <c r="S182" s="68">
        <v>102</v>
      </c>
      <c r="U182" s="97" t="s">
        <v>1115</v>
      </c>
      <c r="V182" s="68">
        <v>3811400</v>
      </c>
      <c r="W182" s="68">
        <v>141</v>
      </c>
      <c r="X182" s="68">
        <v>105</v>
      </c>
      <c r="Y182" s="68">
        <v>36</v>
      </c>
      <c r="AA182" s="66" t="s">
        <v>1115</v>
      </c>
      <c r="AB182" s="121">
        <v>3811400</v>
      </c>
      <c r="AC182" s="121">
        <v>148</v>
      </c>
      <c r="AD182" s="121">
        <v>108</v>
      </c>
      <c r="AE182" s="121">
        <v>40</v>
      </c>
    </row>
    <row r="183" spans="1:31" ht="15.75" thickBot="1">
      <c r="A183" s="46" t="s">
        <v>287</v>
      </c>
      <c r="B183" s="94" t="s">
        <v>287</v>
      </c>
      <c r="C183" s="117">
        <v>171</v>
      </c>
      <c r="D183" s="33"/>
      <c r="E183" s="115" t="s">
        <v>287</v>
      </c>
      <c r="F183" s="115">
        <v>177</v>
      </c>
      <c r="G183" s="106"/>
      <c r="O183" s="68">
        <v>4773300</v>
      </c>
      <c r="P183" s="66" t="s">
        <v>1251</v>
      </c>
      <c r="Q183" s="68">
        <v>132</v>
      </c>
      <c r="R183" s="68">
        <v>79</v>
      </c>
      <c r="S183" s="68">
        <v>53</v>
      </c>
      <c r="U183" s="97" t="s">
        <v>1251</v>
      </c>
      <c r="V183" s="68">
        <v>4773300</v>
      </c>
      <c r="W183" s="68">
        <v>141</v>
      </c>
      <c r="X183" s="68">
        <v>85</v>
      </c>
      <c r="Y183" s="68">
        <v>56</v>
      </c>
      <c r="AA183" s="66" t="s">
        <v>1251</v>
      </c>
      <c r="AB183" s="121">
        <v>4773300</v>
      </c>
      <c r="AC183" s="121">
        <v>146</v>
      </c>
      <c r="AD183" s="121">
        <v>89</v>
      </c>
      <c r="AE183" s="121">
        <v>57</v>
      </c>
    </row>
    <row r="184" spans="1:31" ht="15.75" thickBot="1">
      <c r="A184" s="46" t="s">
        <v>754</v>
      </c>
      <c r="B184" s="93" t="s">
        <v>754</v>
      </c>
      <c r="C184" s="117">
        <v>20</v>
      </c>
      <c r="D184" s="33"/>
      <c r="E184" s="115" t="s">
        <v>754</v>
      </c>
      <c r="F184" s="115">
        <v>20</v>
      </c>
      <c r="G184" s="105"/>
      <c r="O184" s="68">
        <v>5320201</v>
      </c>
      <c r="P184" s="66" t="s">
        <v>1292</v>
      </c>
      <c r="Q184" s="68">
        <v>132</v>
      </c>
      <c r="R184" s="68">
        <v>114</v>
      </c>
      <c r="S184" s="68">
        <v>18</v>
      </c>
      <c r="U184" s="97" t="s">
        <v>1435</v>
      </c>
      <c r="V184" s="68">
        <v>9529106</v>
      </c>
      <c r="W184" s="68">
        <v>141</v>
      </c>
      <c r="X184" s="68">
        <v>120</v>
      </c>
      <c r="Y184" s="68">
        <v>21</v>
      </c>
      <c r="AA184" s="66" t="s">
        <v>1409</v>
      </c>
      <c r="AB184" s="121">
        <v>9001901</v>
      </c>
      <c r="AC184" s="121">
        <v>146</v>
      </c>
      <c r="AD184" s="121">
        <v>84</v>
      </c>
      <c r="AE184" s="121">
        <v>62</v>
      </c>
    </row>
    <row r="185" spans="1:31" ht="34.5" thickBot="1">
      <c r="A185" s="46" t="s">
        <v>805</v>
      </c>
      <c r="B185" s="94" t="s">
        <v>805</v>
      </c>
      <c r="C185" s="117">
        <v>16</v>
      </c>
      <c r="D185" s="33"/>
      <c r="E185" s="115" t="s">
        <v>805</v>
      </c>
      <c r="F185" s="115">
        <v>18</v>
      </c>
      <c r="G185" s="106"/>
      <c r="O185" s="68">
        <v>1531901</v>
      </c>
      <c r="P185" s="66" t="s">
        <v>1015</v>
      </c>
      <c r="Q185" s="68">
        <v>131</v>
      </c>
      <c r="R185" s="68">
        <v>87</v>
      </c>
      <c r="S185" s="68">
        <v>44</v>
      </c>
      <c r="U185" s="97" t="s">
        <v>1031</v>
      </c>
      <c r="V185" s="68">
        <v>1749400</v>
      </c>
      <c r="W185" s="68">
        <v>140</v>
      </c>
      <c r="X185" s="68">
        <v>34</v>
      </c>
      <c r="Y185" s="68">
        <v>106</v>
      </c>
      <c r="AA185" s="66" t="s">
        <v>1292</v>
      </c>
      <c r="AB185" s="121">
        <v>5320201</v>
      </c>
      <c r="AC185" s="121">
        <v>144</v>
      </c>
      <c r="AD185" s="121">
        <v>123</v>
      </c>
      <c r="AE185" s="121">
        <v>21</v>
      </c>
    </row>
    <row r="186" spans="1:31" ht="24" thickBot="1">
      <c r="A186" s="46" t="s">
        <v>765</v>
      </c>
      <c r="B186" s="93" t="s">
        <v>765</v>
      </c>
      <c r="C186" s="117">
        <v>19</v>
      </c>
      <c r="D186" s="33"/>
      <c r="E186" s="115" t="s">
        <v>765</v>
      </c>
      <c r="F186" s="115">
        <v>21</v>
      </c>
      <c r="G186" s="105"/>
      <c r="O186" s="68">
        <v>9329804</v>
      </c>
      <c r="P186" s="66" t="s">
        <v>1423</v>
      </c>
      <c r="Q186" s="68">
        <v>131</v>
      </c>
      <c r="R186" s="68">
        <v>83</v>
      </c>
      <c r="S186" s="68">
        <v>48</v>
      </c>
      <c r="U186" s="97" t="s">
        <v>1225</v>
      </c>
      <c r="V186" s="68">
        <v>4751202</v>
      </c>
      <c r="W186" s="68">
        <v>138</v>
      </c>
      <c r="X186" s="68">
        <v>92</v>
      </c>
      <c r="Y186" s="68">
        <v>46</v>
      </c>
      <c r="AA186" s="66" t="s">
        <v>1031</v>
      </c>
      <c r="AB186" s="121">
        <v>1749400</v>
      </c>
      <c r="AC186" s="121">
        <v>142</v>
      </c>
      <c r="AD186" s="121">
        <v>34</v>
      </c>
      <c r="AE186" s="121">
        <v>108</v>
      </c>
    </row>
    <row r="187" spans="1:31" ht="15.75" thickBot="1">
      <c r="A187" s="46" t="s">
        <v>745</v>
      </c>
      <c r="B187" s="94" t="s">
        <v>745</v>
      </c>
      <c r="C187" s="117">
        <v>23</v>
      </c>
      <c r="D187" s="33"/>
      <c r="E187" s="115" t="s">
        <v>745</v>
      </c>
      <c r="F187" s="115">
        <v>23</v>
      </c>
      <c r="G187" s="106"/>
      <c r="O187" s="68">
        <v>2532201</v>
      </c>
      <c r="P187" s="66" t="s">
        <v>1060</v>
      </c>
      <c r="Q187" s="68">
        <v>128</v>
      </c>
      <c r="R187" s="68">
        <v>110</v>
      </c>
      <c r="S187" s="68">
        <v>18</v>
      </c>
      <c r="U187" s="97" t="s">
        <v>1297</v>
      </c>
      <c r="V187" s="68">
        <v>5590603</v>
      </c>
      <c r="W187" s="68">
        <v>136</v>
      </c>
      <c r="X187" s="68">
        <v>56</v>
      </c>
      <c r="Y187" s="68">
        <v>80</v>
      </c>
      <c r="AA187" s="66" t="s">
        <v>1225</v>
      </c>
      <c r="AB187" s="121">
        <v>4751202</v>
      </c>
      <c r="AC187" s="121">
        <v>142</v>
      </c>
      <c r="AD187" s="121">
        <v>92</v>
      </c>
      <c r="AE187" s="121">
        <v>50</v>
      </c>
    </row>
    <row r="188" spans="1:31" ht="15.75" thickBot="1">
      <c r="A188" s="46" t="s">
        <v>225</v>
      </c>
      <c r="B188" s="93" t="s">
        <v>225</v>
      </c>
      <c r="C188" s="117">
        <v>248</v>
      </c>
      <c r="D188" s="33"/>
      <c r="E188" s="115" t="s">
        <v>225</v>
      </c>
      <c r="F188" s="115">
        <v>269</v>
      </c>
      <c r="G188" s="105"/>
      <c r="O188" s="68">
        <v>5590603</v>
      </c>
      <c r="P188" s="66" t="s">
        <v>1297</v>
      </c>
      <c r="Q188" s="68">
        <v>128</v>
      </c>
      <c r="R188" s="68">
        <v>53</v>
      </c>
      <c r="S188" s="68">
        <v>75</v>
      </c>
      <c r="U188" s="97" t="s">
        <v>1060</v>
      </c>
      <c r="V188" s="68">
        <v>2532201</v>
      </c>
      <c r="W188" s="68">
        <v>135</v>
      </c>
      <c r="X188" s="68">
        <v>115</v>
      </c>
      <c r="Y188" s="68">
        <v>20</v>
      </c>
      <c r="AA188" s="66" t="s">
        <v>1297</v>
      </c>
      <c r="AB188" s="121">
        <v>5590603</v>
      </c>
      <c r="AC188" s="121">
        <v>142</v>
      </c>
      <c r="AD188" s="121">
        <v>58</v>
      </c>
      <c r="AE188" s="121">
        <v>84</v>
      </c>
    </row>
    <row r="189" spans="1:31" ht="15.75" thickBot="1">
      <c r="A189" s="46" t="s">
        <v>412</v>
      </c>
      <c r="B189" s="94" t="s">
        <v>412</v>
      </c>
      <c r="C189" s="117">
        <v>91</v>
      </c>
      <c r="D189" s="33"/>
      <c r="E189" s="115" t="s">
        <v>412</v>
      </c>
      <c r="F189" s="115">
        <v>95</v>
      </c>
      <c r="G189" s="106"/>
      <c r="O189" s="68">
        <v>3811400</v>
      </c>
      <c r="P189" s="66" t="s">
        <v>1115</v>
      </c>
      <c r="Q189" s="68">
        <v>127</v>
      </c>
      <c r="R189" s="68">
        <v>93</v>
      </c>
      <c r="S189" s="68">
        <v>34</v>
      </c>
      <c r="U189" s="97" t="s">
        <v>1287</v>
      </c>
      <c r="V189" s="68">
        <v>5212500</v>
      </c>
      <c r="W189" s="68">
        <v>135</v>
      </c>
      <c r="X189" s="68">
        <v>125</v>
      </c>
      <c r="Y189" s="68">
        <v>10</v>
      </c>
      <c r="AA189" s="66" t="s">
        <v>1435</v>
      </c>
      <c r="AB189" s="121">
        <v>9529106</v>
      </c>
      <c r="AC189" s="121">
        <v>142</v>
      </c>
      <c r="AD189" s="121">
        <v>121</v>
      </c>
      <c r="AE189" s="121">
        <v>21</v>
      </c>
    </row>
    <row r="190" spans="1:31" ht="15.75" thickBot="1">
      <c r="A190" s="46" t="s">
        <v>708</v>
      </c>
      <c r="B190" s="93" t="s">
        <v>708</v>
      </c>
      <c r="C190" s="117">
        <v>32</v>
      </c>
      <c r="D190" s="33"/>
      <c r="E190" s="115" t="s">
        <v>708</v>
      </c>
      <c r="F190" s="115">
        <v>32</v>
      </c>
      <c r="G190" s="105"/>
      <c r="O190" s="68">
        <v>5212500</v>
      </c>
      <c r="P190" s="66" t="s">
        <v>1287</v>
      </c>
      <c r="Q190" s="68">
        <v>127</v>
      </c>
      <c r="R190" s="68">
        <v>117</v>
      </c>
      <c r="S190" s="68">
        <v>10</v>
      </c>
      <c r="U190" s="97" t="s">
        <v>1292</v>
      </c>
      <c r="V190" s="68">
        <v>5320201</v>
      </c>
      <c r="W190" s="68">
        <v>134</v>
      </c>
      <c r="X190" s="68">
        <v>115</v>
      </c>
      <c r="Y190" s="68">
        <v>19</v>
      </c>
      <c r="AA190" s="66" t="s">
        <v>1287</v>
      </c>
      <c r="AB190" s="121">
        <v>5212500</v>
      </c>
      <c r="AC190" s="121">
        <v>140</v>
      </c>
      <c r="AD190" s="121">
        <v>131</v>
      </c>
      <c r="AE190" s="121">
        <v>9</v>
      </c>
    </row>
    <row r="191" spans="1:31" ht="15.75" thickBot="1">
      <c r="A191" s="46" t="s">
        <v>482</v>
      </c>
      <c r="B191" s="94" t="s">
        <v>482</v>
      </c>
      <c r="C191" s="117">
        <v>62</v>
      </c>
      <c r="D191" s="33"/>
      <c r="E191" s="115" t="s">
        <v>482</v>
      </c>
      <c r="F191" s="115">
        <v>67</v>
      </c>
      <c r="G191" s="106"/>
      <c r="O191" s="68">
        <v>4751202</v>
      </c>
      <c r="P191" s="66" t="s">
        <v>1225</v>
      </c>
      <c r="Q191" s="68">
        <v>126</v>
      </c>
      <c r="R191" s="68">
        <v>86</v>
      </c>
      <c r="S191" s="68">
        <v>40</v>
      </c>
      <c r="U191" s="97" t="s">
        <v>1409</v>
      </c>
      <c r="V191" s="68">
        <v>9001901</v>
      </c>
      <c r="W191" s="68">
        <v>134</v>
      </c>
      <c r="X191" s="68">
        <v>77</v>
      </c>
      <c r="Y191" s="68">
        <v>57</v>
      </c>
      <c r="AA191" s="66" t="s">
        <v>1060</v>
      </c>
      <c r="AB191" s="121">
        <v>2532201</v>
      </c>
      <c r="AC191" s="121">
        <v>136</v>
      </c>
      <c r="AD191" s="121">
        <v>116</v>
      </c>
      <c r="AE191" s="121">
        <v>20</v>
      </c>
    </row>
    <row r="192" spans="1:31" ht="24" thickBot="1">
      <c r="A192" s="46" t="s">
        <v>614</v>
      </c>
      <c r="B192" s="93" t="s">
        <v>614</v>
      </c>
      <c r="C192" s="117">
        <v>47</v>
      </c>
      <c r="D192" s="33"/>
      <c r="E192" s="115" t="s">
        <v>614</v>
      </c>
      <c r="F192" s="115">
        <v>46</v>
      </c>
      <c r="G192" s="105"/>
      <c r="O192" s="68">
        <v>4744002</v>
      </c>
      <c r="P192" s="66" t="s">
        <v>1219</v>
      </c>
      <c r="Q192" s="68">
        <v>124</v>
      </c>
      <c r="R192" s="68">
        <v>90</v>
      </c>
      <c r="S192" s="68">
        <v>34</v>
      </c>
      <c r="U192" s="97" t="s">
        <v>1423</v>
      </c>
      <c r="V192" s="68">
        <v>9329804</v>
      </c>
      <c r="W192" s="68">
        <v>131</v>
      </c>
      <c r="X192" s="68">
        <v>83</v>
      </c>
      <c r="Y192" s="68">
        <v>48</v>
      </c>
      <c r="AA192" s="66" t="s">
        <v>1056</v>
      </c>
      <c r="AB192" s="121">
        <v>2391503</v>
      </c>
      <c r="AC192" s="121">
        <v>133</v>
      </c>
      <c r="AD192" s="121">
        <v>102</v>
      </c>
      <c r="AE192" s="121">
        <v>31</v>
      </c>
    </row>
    <row r="193" spans="1:31" ht="15.75" thickBot="1">
      <c r="A193" s="46" t="s">
        <v>394</v>
      </c>
      <c r="B193" s="94" t="s">
        <v>394</v>
      </c>
      <c r="C193" s="117">
        <v>91</v>
      </c>
      <c r="D193" s="33"/>
      <c r="E193" s="115" t="s">
        <v>394</v>
      </c>
      <c r="F193" s="115">
        <v>94</v>
      </c>
      <c r="G193" s="106"/>
      <c r="O193" s="68">
        <v>9001901</v>
      </c>
      <c r="P193" s="66" t="s">
        <v>1409</v>
      </c>
      <c r="Q193" s="68">
        <v>124</v>
      </c>
      <c r="R193" s="68">
        <v>72</v>
      </c>
      <c r="S193" s="68">
        <v>52</v>
      </c>
      <c r="U193" s="97" t="s">
        <v>1219</v>
      </c>
      <c r="V193" s="68">
        <v>4744002</v>
      </c>
      <c r="W193" s="68">
        <v>127</v>
      </c>
      <c r="X193" s="68">
        <v>91</v>
      </c>
      <c r="Y193" s="68">
        <v>36</v>
      </c>
      <c r="AA193" s="66" t="s">
        <v>1245</v>
      </c>
      <c r="AB193" s="121">
        <v>4763604</v>
      </c>
      <c r="AC193" s="121">
        <v>133</v>
      </c>
      <c r="AD193" s="121">
        <v>87</v>
      </c>
      <c r="AE193" s="121">
        <v>46</v>
      </c>
    </row>
    <row r="194" spans="1:31" ht="23.25" thickBot="1">
      <c r="A194" s="46" t="s">
        <v>882</v>
      </c>
      <c r="B194" s="93" t="s">
        <v>882</v>
      </c>
      <c r="C194" s="117">
        <v>7</v>
      </c>
      <c r="D194" s="33"/>
      <c r="E194" s="115" t="s">
        <v>882</v>
      </c>
      <c r="F194" s="115">
        <v>7</v>
      </c>
      <c r="G194" s="105"/>
      <c r="O194" s="68">
        <v>4763604</v>
      </c>
      <c r="P194" s="66" t="s">
        <v>1245</v>
      </c>
      <c r="Q194" s="68">
        <v>122</v>
      </c>
      <c r="R194" s="68">
        <v>81</v>
      </c>
      <c r="S194" s="68">
        <v>41</v>
      </c>
      <c r="U194" s="97" t="s">
        <v>1056</v>
      </c>
      <c r="V194" s="68">
        <v>2391503</v>
      </c>
      <c r="W194" s="68">
        <v>125</v>
      </c>
      <c r="X194" s="68">
        <v>94</v>
      </c>
      <c r="Y194" s="68">
        <v>31</v>
      </c>
      <c r="AA194" s="66" t="s">
        <v>1423</v>
      </c>
      <c r="AB194" s="121">
        <v>9329804</v>
      </c>
      <c r="AC194" s="121">
        <v>131</v>
      </c>
      <c r="AD194" s="121">
        <v>83</v>
      </c>
      <c r="AE194" s="121">
        <v>48</v>
      </c>
    </row>
    <row r="195" spans="1:31" ht="24" thickBot="1">
      <c r="A195" s="46" t="s">
        <v>251</v>
      </c>
      <c r="B195" s="94" t="s">
        <v>251</v>
      </c>
      <c r="C195" s="117">
        <v>194</v>
      </c>
      <c r="D195" s="33"/>
      <c r="E195" s="115" t="s">
        <v>251</v>
      </c>
      <c r="F195" s="115">
        <v>197</v>
      </c>
      <c r="G195" s="106"/>
      <c r="O195" s="68">
        <v>2391503</v>
      </c>
      <c r="P195" s="66" t="s">
        <v>1056</v>
      </c>
      <c r="Q195" s="68">
        <v>118</v>
      </c>
      <c r="R195" s="68">
        <v>88</v>
      </c>
      <c r="S195" s="68">
        <v>30</v>
      </c>
      <c r="U195" s="97" t="s">
        <v>1245</v>
      </c>
      <c r="V195" s="68">
        <v>4763604</v>
      </c>
      <c r="W195" s="68">
        <v>124</v>
      </c>
      <c r="X195" s="68">
        <v>81</v>
      </c>
      <c r="Y195" s="68">
        <v>43</v>
      </c>
      <c r="AA195" s="66" t="s">
        <v>1219</v>
      </c>
      <c r="AB195" s="121">
        <v>4744002</v>
      </c>
      <c r="AC195" s="121">
        <v>129</v>
      </c>
      <c r="AD195" s="121">
        <v>93</v>
      </c>
      <c r="AE195" s="121">
        <v>36</v>
      </c>
    </row>
    <row r="196" spans="1:31" ht="24" thickBot="1">
      <c r="A196" s="46" t="s">
        <v>826</v>
      </c>
      <c r="B196" s="93" t="s">
        <v>826</v>
      </c>
      <c r="C196" s="117">
        <v>12</v>
      </c>
      <c r="D196" s="33"/>
      <c r="E196" s="115" t="s">
        <v>826</v>
      </c>
      <c r="F196" s="115">
        <v>12</v>
      </c>
      <c r="G196" s="105"/>
      <c r="O196" s="68">
        <v>7739003</v>
      </c>
      <c r="P196" s="66" t="s">
        <v>1366</v>
      </c>
      <c r="Q196" s="68">
        <v>117</v>
      </c>
      <c r="R196" s="68">
        <v>91</v>
      </c>
      <c r="S196" s="68">
        <v>26</v>
      </c>
      <c r="U196" s="97" t="s">
        <v>1249</v>
      </c>
      <c r="V196" s="68">
        <v>4771704</v>
      </c>
      <c r="W196" s="68">
        <v>124</v>
      </c>
      <c r="X196" s="68">
        <v>82</v>
      </c>
      <c r="Y196" s="68">
        <v>42</v>
      </c>
      <c r="AA196" s="66" t="s">
        <v>1366</v>
      </c>
      <c r="AB196" s="121">
        <v>7739003</v>
      </c>
      <c r="AC196" s="121">
        <v>129</v>
      </c>
      <c r="AD196" s="121">
        <v>98</v>
      </c>
      <c r="AE196" s="121">
        <v>31</v>
      </c>
    </row>
    <row r="197" spans="1:31" ht="23.25" thickBot="1">
      <c r="A197" s="46" t="s">
        <v>732</v>
      </c>
      <c r="B197" s="94" t="s">
        <v>732</v>
      </c>
      <c r="C197" s="117">
        <v>22</v>
      </c>
      <c r="D197" s="33"/>
      <c r="E197" s="115" t="s">
        <v>732</v>
      </c>
      <c r="F197" s="115">
        <v>24</v>
      </c>
      <c r="G197" s="106"/>
      <c r="O197" s="68">
        <v>4771704</v>
      </c>
      <c r="P197" s="66" t="s">
        <v>1249</v>
      </c>
      <c r="Q197" s="68">
        <v>116</v>
      </c>
      <c r="R197" s="68">
        <v>77</v>
      </c>
      <c r="S197" s="68">
        <v>39</v>
      </c>
      <c r="U197" s="97" t="s">
        <v>1366</v>
      </c>
      <c r="V197" s="68">
        <v>7739003</v>
      </c>
      <c r="W197" s="68">
        <v>122</v>
      </c>
      <c r="X197" s="68">
        <v>94</v>
      </c>
      <c r="Y197" s="68">
        <v>28</v>
      </c>
      <c r="AA197" s="66" t="s">
        <v>1249</v>
      </c>
      <c r="AB197" s="121">
        <v>4771704</v>
      </c>
      <c r="AC197" s="121">
        <v>128</v>
      </c>
      <c r="AD197" s="121">
        <v>85</v>
      </c>
      <c r="AE197" s="121">
        <v>43</v>
      </c>
    </row>
    <row r="198" spans="1:31" ht="15.75" thickBot="1">
      <c r="A198" s="46" t="s">
        <v>291</v>
      </c>
      <c r="B198" s="93" t="s">
        <v>291</v>
      </c>
      <c r="C198" s="117">
        <v>160</v>
      </c>
      <c r="D198" s="33"/>
      <c r="E198" s="115" t="s">
        <v>291</v>
      </c>
      <c r="F198" s="115">
        <v>165</v>
      </c>
      <c r="G198" s="105"/>
      <c r="O198" s="68">
        <v>2349499</v>
      </c>
      <c r="P198" s="66" t="s">
        <v>1053</v>
      </c>
      <c r="Q198" s="68">
        <v>114</v>
      </c>
      <c r="R198" s="68">
        <v>59</v>
      </c>
      <c r="S198" s="68">
        <v>55</v>
      </c>
      <c r="U198" s="97" t="s">
        <v>1305</v>
      </c>
      <c r="V198" s="68">
        <v>5620103</v>
      </c>
      <c r="W198" s="68">
        <v>120</v>
      </c>
      <c r="X198" s="68">
        <v>46</v>
      </c>
      <c r="Y198" s="68">
        <v>74</v>
      </c>
      <c r="AA198" s="66" t="s">
        <v>1289</v>
      </c>
      <c r="AB198" s="121">
        <v>5229002</v>
      </c>
      <c r="AC198" s="121">
        <v>125</v>
      </c>
      <c r="AD198" s="121">
        <v>106</v>
      </c>
      <c r="AE198" s="121">
        <v>19</v>
      </c>
    </row>
    <row r="199" spans="1:31" ht="23.25" thickBot="1">
      <c r="A199" s="46" t="s">
        <v>578</v>
      </c>
      <c r="B199" s="94" t="s">
        <v>578</v>
      </c>
      <c r="C199" s="117">
        <v>56</v>
      </c>
      <c r="D199" s="33"/>
      <c r="E199" s="115" t="s">
        <v>578</v>
      </c>
      <c r="F199" s="115">
        <v>62</v>
      </c>
      <c r="G199" s="106"/>
      <c r="O199" s="68">
        <v>3314711</v>
      </c>
      <c r="P199" s="66" t="s">
        <v>1103</v>
      </c>
      <c r="Q199" s="68">
        <v>113</v>
      </c>
      <c r="R199" s="68">
        <v>100</v>
      </c>
      <c r="S199" s="68">
        <v>13</v>
      </c>
      <c r="U199" s="97" t="s">
        <v>1053</v>
      </c>
      <c r="V199" s="68">
        <v>2349499</v>
      </c>
      <c r="W199" s="68">
        <v>119</v>
      </c>
      <c r="X199" s="68">
        <v>61</v>
      </c>
      <c r="Y199" s="68">
        <v>58</v>
      </c>
      <c r="AA199" s="66" t="s">
        <v>1067</v>
      </c>
      <c r="AB199" s="121">
        <v>2599301</v>
      </c>
      <c r="AC199" s="121">
        <v>121</v>
      </c>
      <c r="AD199" s="121">
        <v>112</v>
      </c>
      <c r="AE199" s="121">
        <v>9</v>
      </c>
    </row>
    <row r="200" spans="1:31" ht="15.75" thickBot="1">
      <c r="A200" s="46" t="s">
        <v>257</v>
      </c>
      <c r="B200" s="93" t="s">
        <v>257</v>
      </c>
      <c r="C200" s="117">
        <v>205</v>
      </c>
      <c r="D200" s="33"/>
      <c r="E200" s="115" t="s">
        <v>257</v>
      </c>
      <c r="F200" s="115">
        <v>215</v>
      </c>
      <c r="G200" s="105"/>
      <c r="O200" s="68">
        <v>5620103</v>
      </c>
      <c r="P200" s="66" t="s">
        <v>1305</v>
      </c>
      <c r="Q200" s="68">
        <v>113</v>
      </c>
      <c r="R200" s="68">
        <v>46</v>
      </c>
      <c r="S200" s="68">
        <v>67</v>
      </c>
      <c r="U200" s="97" t="s">
        <v>1289</v>
      </c>
      <c r="V200" s="68">
        <v>5229002</v>
      </c>
      <c r="W200" s="68">
        <v>119</v>
      </c>
      <c r="X200" s="68">
        <v>100</v>
      </c>
      <c r="Y200" s="68">
        <v>19</v>
      </c>
      <c r="AA200" s="66" t="s">
        <v>1305</v>
      </c>
      <c r="AB200" s="121">
        <v>5620103</v>
      </c>
      <c r="AC200" s="121">
        <v>121</v>
      </c>
      <c r="AD200" s="121">
        <v>46</v>
      </c>
      <c r="AE200" s="121">
        <v>75</v>
      </c>
    </row>
    <row r="201" spans="1:31" ht="24" thickBot="1">
      <c r="A201" s="46" t="s">
        <v>352</v>
      </c>
      <c r="B201" s="94" t="s">
        <v>352</v>
      </c>
      <c r="C201" s="117">
        <v>121</v>
      </c>
      <c r="D201" s="33"/>
      <c r="E201" s="115" t="s">
        <v>352</v>
      </c>
      <c r="F201" s="115">
        <v>125</v>
      </c>
      <c r="G201" s="106"/>
      <c r="O201" s="68">
        <v>5229002</v>
      </c>
      <c r="P201" s="66" t="s">
        <v>1289</v>
      </c>
      <c r="Q201" s="68">
        <v>110</v>
      </c>
      <c r="R201" s="68">
        <v>93</v>
      </c>
      <c r="S201" s="68">
        <v>17</v>
      </c>
      <c r="U201" s="97" t="s">
        <v>1103</v>
      </c>
      <c r="V201" s="68">
        <v>3314711</v>
      </c>
      <c r="W201" s="68">
        <v>117</v>
      </c>
      <c r="X201" s="68">
        <v>103</v>
      </c>
      <c r="Y201" s="68">
        <v>14</v>
      </c>
      <c r="AA201" s="66" t="s">
        <v>996</v>
      </c>
      <c r="AB201" s="121">
        <v>1340501</v>
      </c>
      <c r="AC201" s="121">
        <v>120</v>
      </c>
      <c r="AD201" s="121">
        <v>84</v>
      </c>
      <c r="AE201" s="121">
        <v>36</v>
      </c>
    </row>
    <row r="202" spans="1:31" ht="24" thickBot="1">
      <c r="A202" s="46" t="s">
        <v>844</v>
      </c>
      <c r="B202" s="93" t="s">
        <v>844</v>
      </c>
      <c r="C202" s="117">
        <v>13</v>
      </c>
      <c r="D202" s="33"/>
      <c r="E202" s="115" t="s">
        <v>844</v>
      </c>
      <c r="F202" s="115">
        <v>13</v>
      </c>
      <c r="G202" s="105"/>
      <c r="O202" s="68">
        <v>4789008</v>
      </c>
      <c r="P202" s="66" t="s">
        <v>1268</v>
      </c>
      <c r="Q202" s="68">
        <v>109</v>
      </c>
      <c r="R202" s="68">
        <v>52</v>
      </c>
      <c r="S202" s="68">
        <v>57</v>
      </c>
      <c r="U202" s="97" t="s">
        <v>1268</v>
      </c>
      <c r="V202" s="68">
        <v>4789008</v>
      </c>
      <c r="W202" s="68">
        <v>115</v>
      </c>
      <c r="X202" s="68">
        <v>57</v>
      </c>
      <c r="Y202" s="68">
        <v>58</v>
      </c>
      <c r="AA202" s="66" t="s">
        <v>1053</v>
      </c>
      <c r="AB202" s="121">
        <v>2349499</v>
      </c>
      <c r="AC202" s="121">
        <v>120</v>
      </c>
      <c r="AD202" s="121">
        <v>61</v>
      </c>
      <c r="AE202" s="121">
        <v>59</v>
      </c>
    </row>
    <row r="203" spans="1:31" ht="24" thickBot="1">
      <c r="A203" s="46" t="s">
        <v>416</v>
      </c>
      <c r="B203" s="94" t="s">
        <v>416</v>
      </c>
      <c r="C203" s="117">
        <v>94</v>
      </c>
      <c r="D203" s="33"/>
      <c r="E203" s="115" t="s">
        <v>416</v>
      </c>
      <c r="F203" s="115">
        <v>101</v>
      </c>
      <c r="G203" s="106"/>
      <c r="O203" s="68">
        <v>2599301</v>
      </c>
      <c r="P203" s="66" t="s">
        <v>1067</v>
      </c>
      <c r="Q203" s="68">
        <v>106</v>
      </c>
      <c r="R203" s="68">
        <v>97</v>
      </c>
      <c r="S203" s="68">
        <v>9</v>
      </c>
      <c r="U203" s="97" t="s">
        <v>996</v>
      </c>
      <c r="V203" s="68">
        <v>1340501</v>
      </c>
      <c r="W203" s="68">
        <v>113</v>
      </c>
      <c r="X203" s="68">
        <v>79</v>
      </c>
      <c r="Y203" s="68">
        <v>34</v>
      </c>
      <c r="AA203" s="66" t="s">
        <v>1103</v>
      </c>
      <c r="AB203" s="121">
        <v>3314711</v>
      </c>
      <c r="AC203" s="121">
        <v>120</v>
      </c>
      <c r="AD203" s="121">
        <v>106</v>
      </c>
      <c r="AE203" s="121">
        <v>14</v>
      </c>
    </row>
    <row r="204" spans="1:31" ht="23.25" thickBot="1">
      <c r="A204" s="46" t="s">
        <v>317</v>
      </c>
      <c r="B204" s="93" t="s">
        <v>317</v>
      </c>
      <c r="C204" s="117">
        <v>147</v>
      </c>
      <c r="D204" s="33"/>
      <c r="E204" s="115" t="s">
        <v>317</v>
      </c>
      <c r="F204" s="115">
        <v>166</v>
      </c>
      <c r="G204" s="105"/>
      <c r="O204" s="68">
        <v>1340501</v>
      </c>
      <c r="P204" s="66" t="s">
        <v>996</v>
      </c>
      <c r="Q204" s="68">
        <v>100</v>
      </c>
      <c r="R204" s="68">
        <v>68</v>
      </c>
      <c r="S204" s="68">
        <v>32</v>
      </c>
      <c r="U204" s="97" t="s">
        <v>1067</v>
      </c>
      <c r="V204" s="68">
        <v>2599301</v>
      </c>
      <c r="W204" s="68">
        <v>112</v>
      </c>
      <c r="X204" s="68">
        <v>103</v>
      </c>
      <c r="Y204" s="68">
        <v>9</v>
      </c>
      <c r="AA204" s="66" t="s">
        <v>1268</v>
      </c>
      <c r="AB204" s="121">
        <v>4789008</v>
      </c>
      <c r="AC204" s="121">
        <v>116</v>
      </c>
      <c r="AD204" s="121">
        <v>58</v>
      </c>
      <c r="AE204" s="121">
        <v>58</v>
      </c>
    </row>
    <row r="205" spans="1:31" ht="15.75" thickBot="1">
      <c r="A205" s="46" t="s">
        <v>146</v>
      </c>
      <c r="B205" s="94" t="s">
        <v>146</v>
      </c>
      <c r="C205" s="117">
        <v>444</v>
      </c>
      <c r="D205" s="33"/>
      <c r="E205" s="115" t="s">
        <v>146</v>
      </c>
      <c r="F205" s="115">
        <v>456</v>
      </c>
      <c r="G205" s="106"/>
      <c r="O205" s="68">
        <v>2063100</v>
      </c>
      <c r="P205" s="66" t="s">
        <v>1043</v>
      </c>
      <c r="Q205" s="68">
        <v>100</v>
      </c>
      <c r="R205" s="68">
        <v>36</v>
      </c>
      <c r="S205" s="68">
        <v>64</v>
      </c>
      <c r="U205" s="97" t="s">
        <v>1133</v>
      </c>
      <c r="V205" s="68">
        <v>4329101</v>
      </c>
      <c r="W205" s="68">
        <v>107</v>
      </c>
      <c r="X205" s="68">
        <v>94</v>
      </c>
      <c r="Y205" s="68">
        <v>13</v>
      </c>
      <c r="AA205" s="66" t="s">
        <v>1133</v>
      </c>
      <c r="AB205" s="121">
        <v>4329101</v>
      </c>
      <c r="AC205" s="121">
        <v>111</v>
      </c>
      <c r="AD205" s="121">
        <v>97</v>
      </c>
      <c r="AE205" s="121">
        <v>14</v>
      </c>
    </row>
    <row r="206" spans="1:31" ht="24" thickBot="1">
      <c r="A206" s="46" t="s">
        <v>658</v>
      </c>
      <c r="B206" s="93" t="s">
        <v>658</v>
      </c>
      <c r="C206" s="117">
        <v>37</v>
      </c>
      <c r="D206" s="33"/>
      <c r="E206" s="115" t="s">
        <v>658</v>
      </c>
      <c r="F206" s="115">
        <v>39</v>
      </c>
      <c r="G206" s="105"/>
      <c r="O206" s="68">
        <v>4329101</v>
      </c>
      <c r="P206" s="66" t="s">
        <v>1133</v>
      </c>
      <c r="Q206" s="68">
        <v>100</v>
      </c>
      <c r="R206" s="68">
        <v>89</v>
      </c>
      <c r="S206" s="68">
        <v>11</v>
      </c>
      <c r="U206" s="97" t="s">
        <v>1362</v>
      </c>
      <c r="V206" s="68">
        <v>7732201</v>
      </c>
      <c r="W206" s="68">
        <v>105</v>
      </c>
      <c r="X206" s="68">
        <v>80</v>
      </c>
      <c r="Y206" s="68">
        <v>25</v>
      </c>
      <c r="AA206" s="66" t="s">
        <v>1362</v>
      </c>
      <c r="AB206" s="121">
        <v>7732201</v>
      </c>
      <c r="AC206" s="121">
        <v>110</v>
      </c>
      <c r="AD206" s="121">
        <v>85</v>
      </c>
      <c r="AE206" s="121">
        <v>25</v>
      </c>
    </row>
    <row r="207" spans="1:31" ht="23.25" thickBot="1">
      <c r="A207" s="46" t="s">
        <v>855</v>
      </c>
      <c r="B207" s="94" t="s">
        <v>855</v>
      </c>
      <c r="C207" s="117">
        <v>11</v>
      </c>
      <c r="D207" s="33"/>
      <c r="E207" s="115" t="s">
        <v>855</v>
      </c>
      <c r="F207" s="115">
        <v>11</v>
      </c>
      <c r="G207" s="106"/>
      <c r="O207" s="68">
        <v>4789003</v>
      </c>
      <c r="P207" s="66" t="s">
        <v>1263</v>
      </c>
      <c r="Q207" s="68">
        <v>100</v>
      </c>
      <c r="R207" s="68">
        <v>42</v>
      </c>
      <c r="S207" s="68">
        <v>58</v>
      </c>
      <c r="U207" s="97" t="s">
        <v>1043</v>
      </c>
      <c r="V207" s="68">
        <v>2063100</v>
      </c>
      <c r="W207" s="68">
        <v>104</v>
      </c>
      <c r="X207" s="68">
        <v>37</v>
      </c>
      <c r="Y207" s="68">
        <v>67</v>
      </c>
      <c r="AA207" s="66" t="s">
        <v>1161</v>
      </c>
      <c r="AB207" s="121">
        <v>4530705</v>
      </c>
      <c r="AC207" s="121">
        <v>109</v>
      </c>
      <c r="AD207" s="121">
        <v>90</v>
      </c>
      <c r="AE207" s="121">
        <v>19</v>
      </c>
    </row>
    <row r="208" spans="1:31" ht="23.25" thickBot="1">
      <c r="A208" s="46" t="s">
        <v>92</v>
      </c>
      <c r="B208" s="93" t="s">
        <v>92</v>
      </c>
      <c r="C208" s="118">
        <v>1096</v>
      </c>
      <c r="D208" s="111"/>
      <c r="E208" s="115" t="s">
        <v>92</v>
      </c>
      <c r="F208" s="116">
        <v>1156</v>
      </c>
      <c r="G208" s="108"/>
      <c r="O208" s="68">
        <v>4530705</v>
      </c>
      <c r="P208" s="66" t="s">
        <v>1161</v>
      </c>
      <c r="Q208" s="68">
        <v>99</v>
      </c>
      <c r="R208" s="68">
        <v>81</v>
      </c>
      <c r="S208" s="68">
        <v>18</v>
      </c>
      <c r="U208" s="97" t="s">
        <v>1234</v>
      </c>
      <c r="V208" s="68">
        <v>4756300</v>
      </c>
      <c r="W208" s="68">
        <v>103</v>
      </c>
      <c r="X208" s="68">
        <v>79</v>
      </c>
      <c r="Y208" s="68">
        <v>24</v>
      </c>
      <c r="AA208" s="66" t="s">
        <v>1043</v>
      </c>
      <c r="AB208" s="121">
        <v>2063100</v>
      </c>
      <c r="AC208" s="121">
        <v>108</v>
      </c>
      <c r="AD208" s="121">
        <v>39</v>
      </c>
      <c r="AE208" s="121">
        <v>69</v>
      </c>
    </row>
    <row r="209" spans="1:31" ht="15.75" thickBot="1">
      <c r="A209" s="46" t="s">
        <v>242</v>
      </c>
      <c r="B209" s="94" t="s">
        <v>242</v>
      </c>
      <c r="C209" s="117">
        <v>211</v>
      </c>
      <c r="D209" s="33"/>
      <c r="E209" s="115" t="s">
        <v>242</v>
      </c>
      <c r="F209" s="115">
        <v>217</v>
      </c>
      <c r="G209" s="106"/>
      <c r="O209" s="68">
        <v>4756300</v>
      </c>
      <c r="P209" s="66" t="s">
        <v>1234</v>
      </c>
      <c r="Q209" s="68">
        <v>99</v>
      </c>
      <c r="R209" s="68">
        <v>76</v>
      </c>
      <c r="S209" s="68">
        <v>23</v>
      </c>
      <c r="U209" s="97" t="s">
        <v>1263</v>
      </c>
      <c r="V209" s="68">
        <v>4789003</v>
      </c>
      <c r="W209" s="68">
        <v>103</v>
      </c>
      <c r="X209" s="68">
        <v>44</v>
      </c>
      <c r="Y209" s="68">
        <v>59</v>
      </c>
      <c r="AA209" s="66" t="s">
        <v>1234</v>
      </c>
      <c r="AB209" s="121">
        <v>4756300</v>
      </c>
      <c r="AC209" s="121">
        <v>107</v>
      </c>
      <c r="AD209" s="121">
        <v>81</v>
      </c>
      <c r="AE209" s="121">
        <v>26</v>
      </c>
    </row>
    <row r="210" spans="1:31" ht="15.75" thickBot="1">
      <c r="A210" s="46" t="s">
        <v>877</v>
      </c>
      <c r="B210" s="93" t="s">
        <v>877</v>
      </c>
      <c r="C210" s="117">
        <v>8</v>
      </c>
      <c r="D210" s="33"/>
      <c r="E210" s="115" t="s">
        <v>877</v>
      </c>
      <c r="F210" s="115">
        <v>8</v>
      </c>
      <c r="G210" s="105"/>
      <c r="O210" s="68">
        <v>9529103</v>
      </c>
      <c r="P210" s="66" t="s">
        <v>1432</v>
      </c>
      <c r="Q210" s="68">
        <v>99</v>
      </c>
      <c r="R210" s="68">
        <v>93</v>
      </c>
      <c r="S210" s="68">
        <v>6</v>
      </c>
      <c r="U210" s="97" t="s">
        <v>1161</v>
      </c>
      <c r="V210" s="68">
        <v>4530705</v>
      </c>
      <c r="W210" s="68">
        <v>101</v>
      </c>
      <c r="X210" s="68">
        <v>82</v>
      </c>
      <c r="Y210" s="68">
        <v>19</v>
      </c>
      <c r="AA210" s="66" t="s">
        <v>1263</v>
      </c>
      <c r="AB210" s="121">
        <v>4789003</v>
      </c>
      <c r="AC210" s="121">
        <v>106</v>
      </c>
      <c r="AD210" s="121">
        <v>47</v>
      </c>
      <c r="AE210" s="121">
        <v>59</v>
      </c>
    </row>
    <row r="211" spans="1:31" ht="15.75" thickBot="1">
      <c r="A211" s="46" t="s">
        <v>55</v>
      </c>
      <c r="B211" s="94" t="s">
        <v>55</v>
      </c>
      <c r="C211" s="118">
        <v>11229</v>
      </c>
      <c r="D211" s="111"/>
      <c r="E211" s="115" t="s">
        <v>55</v>
      </c>
      <c r="F211" s="116">
        <v>11886</v>
      </c>
      <c r="G211" s="107"/>
      <c r="O211" s="68">
        <v>1099699</v>
      </c>
      <c r="P211" s="66" t="s">
        <v>988</v>
      </c>
      <c r="Q211" s="68">
        <v>96</v>
      </c>
      <c r="R211" s="68">
        <v>55</v>
      </c>
      <c r="S211" s="68">
        <v>41</v>
      </c>
      <c r="U211" s="97" t="s">
        <v>1432</v>
      </c>
      <c r="V211" s="68">
        <v>9529103</v>
      </c>
      <c r="W211" s="68">
        <v>100</v>
      </c>
      <c r="X211" s="68">
        <v>94</v>
      </c>
      <c r="Y211" s="68">
        <v>6</v>
      </c>
      <c r="AA211" s="66" t="s">
        <v>1432</v>
      </c>
      <c r="AB211" s="121">
        <v>9529103</v>
      </c>
      <c r="AC211" s="121">
        <v>103</v>
      </c>
      <c r="AD211" s="121">
        <v>97</v>
      </c>
      <c r="AE211" s="121">
        <v>6</v>
      </c>
    </row>
    <row r="212" spans="1:31" ht="24" thickBot="1">
      <c r="A212" s="46" t="s">
        <v>281</v>
      </c>
      <c r="B212" s="93" t="s">
        <v>281</v>
      </c>
      <c r="C212" s="117">
        <v>167</v>
      </c>
      <c r="D212" s="33"/>
      <c r="E212" s="115" t="s">
        <v>281</v>
      </c>
      <c r="F212" s="115">
        <v>179</v>
      </c>
      <c r="G212" s="105"/>
      <c r="O212" s="68">
        <v>7732201</v>
      </c>
      <c r="P212" s="66" t="s">
        <v>1362</v>
      </c>
      <c r="Q212" s="68">
        <v>96</v>
      </c>
      <c r="R212" s="68">
        <v>73</v>
      </c>
      <c r="S212" s="68">
        <v>23</v>
      </c>
      <c r="U212" s="97" t="s">
        <v>988</v>
      </c>
      <c r="V212" s="68">
        <v>1099699</v>
      </c>
      <c r="W212" s="68">
        <v>98</v>
      </c>
      <c r="X212" s="68">
        <v>56</v>
      </c>
      <c r="Y212" s="68">
        <v>42</v>
      </c>
      <c r="AA212" s="66" t="s">
        <v>988</v>
      </c>
      <c r="AB212" s="121">
        <v>1099699</v>
      </c>
      <c r="AC212" s="121">
        <v>102</v>
      </c>
      <c r="AD212" s="121">
        <v>57</v>
      </c>
      <c r="AE212" s="121">
        <v>45</v>
      </c>
    </row>
    <row r="213" spans="1:31" ht="15.75" thickBot="1">
      <c r="A213" s="46" t="s">
        <v>395</v>
      </c>
      <c r="B213" s="94" t="s">
        <v>395</v>
      </c>
      <c r="C213" s="117">
        <v>97</v>
      </c>
      <c r="D213" s="33"/>
      <c r="E213" s="115" t="s">
        <v>395</v>
      </c>
      <c r="F213" s="115">
        <v>109</v>
      </c>
      <c r="G213" s="106"/>
      <c r="O213" s="68">
        <v>3832700</v>
      </c>
      <c r="P213" s="66" t="s">
        <v>1119</v>
      </c>
      <c r="Q213" s="68">
        <v>92</v>
      </c>
      <c r="R213" s="68">
        <v>60</v>
      </c>
      <c r="S213" s="68">
        <v>32</v>
      </c>
      <c r="U213" s="97" t="s">
        <v>1220</v>
      </c>
      <c r="V213" s="68">
        <v>4744003</v>
      </c>
      <c r="W213" s="68">
        <v>97</v>
      </c>
      <c r="X213" s="68">
        <v>60</v>
      </c>
      <c r="Y213" s="68">
        <v>37</v>
      </c>
      <c r="AA213" s="66" t="s">
        <v>1220</v>
      </c>
      <c r="AB213" s="121">
        <v>4744003</v>
      </c>
      <c r="AC213" s="121">
        <v>100</v>
      </c>
      <c r="AD213" s="121">
        <v>63</v>
      </c>
      <c r="AE213" s="121">
        <v>37</v>
      </c>
    </row>
    <row r="214" spans="1:31" ht="15.75" thickBot="1">
      <c r="A214" s="46" t="s">
        <v>555</v>
      </c>
      <c r="B214" s="93" t="s">
        <v>555</v>
      </c>
      <c r="C214" s="117">
        <v>57</v>
      </c>
      <c r="D214" s="33"/>
      <c r="E214" s="115" t="s">
        <v>555</v>
      </c>
      <c r="F214" s="115">
        <v>57</v>
      </c>
      <c r="G214" s="105"/>
      <c r="O214" s="68">
        <v>4744003</v>
      </c>
      <c r="P214" s="66" t="s">
        <v>1220</v>
      </c>
      <c r="Q214" s="68">
        <v>92</v>
      </c>
      <c r="R214" s="68">
        <v>59</v>
      </c>
      <c r="S214" s="68">
        <v>33</v>
      </c>
      <c r="U214" s="97" t="s">
        <v>1267</v>
      </c>
      <c r="V214" s="68">
        <v>4789007</v>
      </c>
      <c r="W214" s="68">
        <v>95</v>
      </c>
      <c r="X214" s="68">
        <v>51</v>
      </c>
      <c r="Y214" s="68">
        <v>44</v>
      </c>
      <c r="AA214" s="66" t="s">
        <v>1267</v>
      </c>
      <c r="AB214" s="121">
        <v>4789007</v>
      </c>
      <c r="AC214" s="121">
        <v>95</v>
      </c>
      <c r="AD214" s="121">
        <v>51</v>
      </c>
      <c r="AE214" s="121">
        <v>44</v>
      </c>
    </row>
    <row r="215" spans="1:31" ht="15.75" thickBot="1">
      <c r="A215" s="46" t="s">
        <v>790</v>
      </c>
      <c r="B215" s="94" t="s">
        <v>790</v>
      </c>
      <c r="C215" s="117">
        <v>33</v>
      </c>
      <c r="D215" s="33"/>
      <c r="E215" s="115" t="s">
        <v>790</v>
      </c>
      <c r="F215" s="115">
        <v>32</v>
      </c>
      <c r="G215" s="106"/>
      <c r="O215" s="68">
        <v>4789007</v>
      </c>
      <c r="P215" s="66" t="s">
        <v>1267</v>
      </c>
      <c r="Q215" s="68">
        <v>92</v>
      </c>
      <c r="R215" s="68">
        <v>51</v>
      </c>
      <c r="S215" s="68">
        <v>41</v>
      </c>
      <c r="U215" s="97" t="s">
        <v>1119</v>
      </c>
      <c r="V215" s="68">
        <v>3832700</v>
      </c>
      <c r="W215" s="68">
        <v>92</v>
      </c>
      <c r="X215" s="68">
        <v>60</v>
      </c>
      <c r="Y215" s="68">
        <v>32</v>
      </c>
      <c r="AA215" s="66" t="s">
        <v>1361</v>
      </c>
      <c r="AB215" s="121">
        <v>7731400</v>
      </c>
      <c r="AC215" s="121">
        <v>95</v>
      </c>
      <c r="AD215" s="121">
        <v>74</v>
      </c>
      <c r="AE215" s="121">
        <v>21</v>
      </c>
    </row>
    <row r="216" spans="1:31" ht="24" thickBot="1">
      <c r="A216" s="46" t="s">
        <v>271</v>
      </c>
      <c r="B216" s="93" t="s">
        <v>271</v>
      </c>
      <c r="C216" s="117">
        <v>177</v>
      </c>
      <c r="D216" s="33"/>
      <c r="E216" s="115" t="s">
        <v>271</v>
      </c>
      <c r="F216" s="115">
        <v>186</v>
      </c>
      <c r="G216" s="105"/>
      <c r="O216" s="68">
        <v>4399199</v>
      </c>
      <c r="P216" s="66" t="s">
        <v>1148</v>
      </c>
      <c r="Q216" s="68">
        <v>90</v>
      </c>
      <c r="R216" s="68">
        <v>82</v>
      </c>
      <c r="S216" s="68">
        <v>8</v>
      </c>
      <c r="U216" s="97" t="s">
        <v>1361</v>
      </c>
      <c r="V216" s="68">
        <v>7731400</v>
      </c>
      <c r="W216" s="68">
        <v>92</v>
      </c>
      <c r="X216" s="68">
        <v>73</v>
      </c>
      <c r="Y216" s="68">
        <v>19</v>
      </c>
      <c r="AA216" s="66" t="s">
        <v>1372</v>
      </c>
      <c r="AB216" s="121">
        <v>7990200</v>
      </c>
      <c r="AC216" s="121">
        <v>94</v>
      </c>
      <c r="AD216" s="121">
        <v>58</v>
      </c>
      <c r="AE216" s="121">
        <v>36</v>
      </c>
    </row>
    <row r="217" spans="1:31" ht="24" thickBot="1">
      <c r="A217" s="46" t="s">
        <v>579</v>
      </c>
      <c r="B217" s="94" t="s">
        <v>579</v>
      </c>
      <c r="C217" s="117">
        <v>52</v>
      </c>
      <c r="D217" s="33"/>
      <c r="E217" s="115" t="s">
        <v>579</v>
      </c>
      <c r="F217" s="115">
        <v>52</v>
      </c>
      <c r="G217" s="106"/>
      <c r="O217" s="68">
        <v>7990200</v>
      </c>
      <c r="P217" s="66" t="s">
        <v>1372</v>
      </c>
      <c r="Q217" s="68">
        <v>90</v>
      </c>
      <c r="R217" s="68">
        <v>58</v>
      </c>
      <c r="S217" s="68">
        <v>32</v>
      </c>
      <c r="U217" s="97" t="s">
        <v>1148</v>
      </c>
      <c r="V217" s="68">
        <v>4399199</v>
      </c>
      <c r="W217" s="68">
        <v>90</v>
      </c>
      <c r="X217" s="68">
        <v>82</v>
      </c>
      <c r="Y217" s="68">
        <v>8</v>
      </c>
      <c r="AA217" s="66" t="s">
        <v>1148</v>
      </c>
      <c r="AB217" s="121">
        <v>4399199</v>
      </c>
      <c r="AC217" s="121">
        <v>93</v>
      </c>
      <c r="AD217" s="121">
        <v>85</v>
      </c>
      <c r="AE217" s="121">
        <v>8</v>
      </c>
    </row>
    <row r="218" spans="1:31" ht="23.25" thickBot="1">
      <c r="A218" s="46" t="s">
        <v>202</v>
      </c>
      <c r="B218" s="93" t="s">
        <v>202</v>
      </c>
      <c r="C218" s="117">
        <v>288</v>
      </c>
      <c r="D218" s="33"/>
      <c r="E218" s="115" t="s">
        <v>202</v>
      </c>
      <c r="F218" s="115">
        <v>312</v>
      </c>
      <c r="G218" s="105"/>
      <c r="O218" s="68">
        <v>7731400</v>
      </c>
      <c r="P218" s="66" t="s">
        <v>1361</v>
      </c>
      <c r="Q218" s="68">
        <v>86</v>
      </c>
      <c r="R218" s="68">
        <v>67</v>
      </c>
      <c r="S218" s="68">
        <v>19</v>
      </c>
      <c r="U218" s="97" t="s">
        <v>1372</v>
      </c>
      <c r="V218" s="68">
        <v>7990200</v>
      </c>
      <c r="W218" s="68">
        <v>90</v>
      </c>
      <c r="X218" s="68">
        <v>57</v>
      </c>
      <c r="Y218" s="68">
        <v>33</v>
      </c>
      <c r="AA218" s="66" t="s">
        <v>1119</v>
      </c>
      <c r="AB218" s="121">
        <v>3832700</v>
      </c>
      <c r="AC218" s="121">
        <v>90</v>
      </c>
      <c r="AD218" s="121">
        <v>60</v>
      </c>
      <c r="AE218" s="121">
        <v>30</v>
      </c>
    </row>
    <row r="219" spans="1:31" ht="15.75" thickBot="1">
      <c r="A219" s="46" t="s">
        <v>74</v>
      </c>
      <c r="B219" s="94" t="s">
        <v>74</v>
      </c>
      <c r="C219" s="118">
        <v>1800</v>
      </c>
      <c r="D219" s="111"/>
      <c r="E219" s="115" t="s">
        <v>74</v>
      </c>
      <c r="F219" s="116">
        <v>1880</v>
      </c>
      <c r="G219" s="107"/>
      <c r="O219" s="68">
        <v>3291400</v>
      </c>
      <c r="P219" s="66" t="s">
        <v>1084</v>
      </c>
      <c r="Q219" s="68">
        <v>85</v>
      </c>
      <c r="R219" s="68">
        <v>61</v>
      </c>
      <c r="S219" s="68">
        <v>24</v>
      </c>
      <c r="U219" s="97" t="s">
        <v>1077</v>
      </c>
      <c r="V219" s="68">
        <v>3211602</v>
      </c>
      <c r="W219" s="68">
        <v>87</v>
      </c>
      <c r="X219" s="68">
        <v>66</v>
      </c>
      <c r="Y219" s="68">
        <v>21</v>
      </c>
      <c r="AA219" s="66" t="s">
        <v>1154</v>
      </c>
      <c r="AB219" s="121">
        <v>4520004</v>
      </c>
      <c r="AC219" s="121">
        <v>90</v>
      </c>
      <c r="AD219" s="121">
        <v>77</v>
      </c>
      <c r="AE219" s="121">
        <v>13</v>
      </c>
    </row>
    <row r="220" spans="1:31" ht="15.75" thickBot="1">
      <c r="A220" s="46" t="s">
        <v>589</v>
      </c>
      <c r="B220" s="93" t="s">
        <v>589</v>
      </c>
      <c r="C220" s="117">
        <v>45</v>
      </c>
      <c r="D220" s="33"/>
      <c r="E220" s="115" t="s">
        <v>589</v>
      </c>
      <c r="F220" s="115">
        <v>46</v>
      </c>
      <c r="G220" s="105"/>
      <c r="O220" s="68">
        <v>4520004</v>
      </c>
      <c r="P220" s="66" t="s">
        <v>1154</v>
      </c>
      <c r="Q220" s="68">
        <v>84</v>
      </c>
      <c r="R220" s="68">
        <v>70</v>
      </c>
      <c r="S220" s="68">
        <v>14</v>
      </c>
      <c r="U220" s="97" t="s">
        <v>1084</v>
      </c>
      <c r="V220" s="68">
        <v>3291400</v>
      </c>
      <c r="W220" s="68">
        <v>86</v>
      </c>
      <c r="X220" s="68">
        <v>62</v>
      </c>
      <c r="Y220" s="68">
        <v>24</v>
      </c>
      <c r="AA220" s="66" t="s">
        <v>1045</v>
      </c>
      <c r="AB220" s="121">
        <v>2219600</v>
      </c>
      <c r="AC220" s="121">
        <v>89</v>
      </c>
      <c r="AD220" s="121">
        <v>29</v>
      </c>
      <c r="AE220" s="121">
        <v>60</v>
      </c>
    </row>
    <row r="221" spans="1:31" ht="23.25" thickBot="1">
      <c r="A221" s="46" t="s">
        <v>856</v>
      </c>
      <c r="B221" s="94" t="s">
        <v>856</v>
      </c>
      <c r="C221" s="117">
        <v>13</v>
      </c>
      <c r="D221" s="33"/>
      <c r="E221" s="115" t="s">
        <v>856</v>
      </c>
      <c r="F221" s="115">
        <v>14</v>
      </c>
      <c r="G221" s="106"/>
      <c r="O221" s="68">
        <v>4729601</v>
      </c>
      <c r="P221" s="66" t="s">
        <v>1211</v>
      </c>
      <c r="Q221" s="68">
        <v>84</v>
      </c>
      <c r="R221" s="68">
        <v>53</v>
      </c>
      <c r="S221" s="68">
        <v>31</v>
      </c>
      <c r="U221" s="97" t="s">
        <v>1045</v>
      </c>
      <c r="V221" s="68">
        <v>2219600</v>
      </c>
      <c r="W221" s="68">
        <v>85</v>
      </c>
      <c r="X221" s="68">
        <v>27</v>
      </c>
      <c r="Y221" s="68">
        <v>58</v>
      </c>
      <c r="AA221" s="66" t="s">
        <v>1077</v>
      </c>
      <c r="AB221" s="121">
        <v>3211602</v>
      </c>
      <c r="AC221" s="121">
        <v>89</v>
      </c>
      <c r="AD221" s="121">
        <v>67</v>
      </c>
      <c r="AE221" s="121">
        <v>22</v>
      </c>
    </row>
    <row r="222" spans="1:31" ht="23.25" thickBot="1">
      <c r="A222" s="46" t="s">
        <v>633</v>
      </c>
      <c r="B222" s="93" t="s">
        <v>633</v>
      </c>
      <c r="C222" s="117">
        <v>35</v>
      </c>
      <c r="D222" s="33"/>
      <c r="E222" s="115" t="s">
        <v>633</v>
      </c>
      <c r="F222" s="115">
        <v>36</v>
      </c>
      <c r="G222" s="105"/>
      <c r="O222" s="68">
        <v>3211602</v>
      </c>
      <c r="P222" s="66" t="s">
        <v>1077</v>
      </c>
      <c r="Q222" s="68">
        <v>82</v>
      </c>
      <c r="R222" s="68">
        <v>62</v>
      </c>
      <c r="S222" s="68">
        <v>20</v>
      </c>
      <c r="U222" s="97" t="s">
        <v>1098</v>
      </c>
      <c r="V222" s="68">
        <v>3314702</v>
      </c>
      <c r="W222" s="68">
        <v>85</v>
      </c>
      <c r="X222" s="68">
        <v>72</v>
      </c>
      <c r="Y222" s="68">
        <v>13</v>
      </c>
      <c r="AA222" s="66" t="s">
        <v>1084</v>
      </c>
      <c r="AB222" s="121">
        <v>3291400</v>
      </c>
      <c r="AC222" s="121">
        <v>88</v>
      </c>
      <c r="AD222" s="121">
        <v>64</v>
      </c>
      <c r="AE222" s="121">
        <v>24</v>
      </c>
    </row>
    <row r="223" spans="1:31" ht="24" thickBot="1">
      <c r="A223" s="46" t="s">
        <v>827</v>
      </c>
      <c r="B223" s="94" t="s">
        <v>827</v>
      </c>
      <c r="C223" s="117">
        <v>12</v>
      </c>
      <c r="D223" s="33"/>
      <c r="E223" s="115" t="s">
        <v>827</v>
      </c>
      <c r="F223" s="115">
        <v>14</v>
      </c>
      <c r="G223" s="106"/>
      <c r="O223" s="68">
        <v>3314702</v>
      </c>
      <c r="P223" s="66" t="s">
        <v>1098</v>
      </c>
      <c r="Q223" s="68">
        <v>81</v>
      </c>
      <c r="R223" s="68">
        <v>68</v>
      </c>
      <c r="S223" s="68">
        <v>13</v>
      </c>
      <c r="U223" s="97" t="s">
        <v>1154</v>
      </c>
      <c r="V223" s="68">
        <v>4520004</v>
      </c>
      <c r="W223" s="68">
        <v>85</v>
      </c>
      <c r="X223" s="68">
        <v>72</v>
      </c>
      <c r="Y223" s="68">
        <v>13</v>
      </c>
      <c r="AA223" s="66" t="s">
        <v>1098</v>
      </c>
      <c r="AB223" s="121">
        <v>3314702</v>
      </c>
      <c r="AC223" s="121">
        <v>88</v>
      </c>
      <c r="AD223" s="121">
        <v>75</v>
      </c>
      <c r="AE223" s="121">
        <v>13</v>
      </c>
    </row>
    <row r="224" spans="1:31" ht="15.75" thickBot="1">
      <c r="A224" s="46" t="s">
        <v>820</v>
      </c>
      <c r="B224" s="93" t="s">
        <v>820</v>
      </c>
      <c r="C224" s="117">
        <v>29</v>
      </c>
      <c r="D224" s="33"/>
      <c r="E224" s="115" t="s">
        <v>820</v>
      </c>
      <c r="F224" s="115">
        <v>30</v>
      </c>
      <c r="G224" s="105"/>
      <c r="O224" s="68">
        <v>3299004</v>
      </c>
      <c r="P224" s="66" t="s">
        <v>1088</v>
      </c>
      <c r="Q224" s="68">
        <v>80</v>
      </c>
      <c r="R224" s="68">
        <v>66</v>
      </c>
      <c r="S224" s="68">
        <v>14</v>
      </c>
      <c r="U224" s="97" t="s">
        <v>1211</v>
      </c>
      <c r="V224" s="68">
        <v>4729601</v>
      </c>
      <c r="W224" s="68">
        <v>85</v>
      </c>
      <c r="X224" s="68">
        <v>54</v>
      </c>
      <c r="Y224" s="68">
        <v>31</v>
      </c>
      <c r="AA224" s="66" t="s">
        <v>981</v>
      </c>
      <c r="AB224" s="121">
        <v>1093702</v>
      </c>
      <c r="AC224" s="121">
        <v>84</v>
      </c>
      <c r="AD224" s="121">
        <v>36</v>
      </c>
      <c r="AE224" s="121">
        <v>48</v>
      </c>
    </row>
    <row r="225" spans="1:31" ht="24" thickBot="1">
      <c r="A225" s="46" t="s">
        <v>401</v>
      </c>
      <c r="B225" s="94" t="s">
        <v>401</v>
      </c>
      <c r="C225" s="117">
        <v>97</v>
      </c>
      <c r="D225" s="33"/>
      <c r="E225" s="115" t="s">
        <v>401</v>
      </c>
      <c r="F225" s="115">
        <v>105</v>
      </c>
      <c r="G225" s="106"/>
      <c r="O225" s="68">
        <v>2219600</v>
      </c>
      <c r="P225" s="66" t="s">
        <v>1045</v>
      </c>
      <c r="Q225" s="68">
        <v>79</v>
      </c>
      <c r="R225" s="68">
        <v>25</v>
      </c>
      <c r="S225" s="68">
        <v>54</v>
      </c>
      <c r="U225" s="97" t="s">
        <v>1052</v>
      </c>
      <c r="V225" s="68">
        <v>2342702</v>
      </c>
      <c r="W225" s="68">
        <v>82</v>
      </c>
      <c r="X225" s="68">
        <v>69</v>
      </c>
      <c r="Y225" s="68">
        <v>13</v>
      </c>
      <c r="AA225" s="66" t="s">
        <v>1052</v>
      </c>
      <c r="AB225" s="121">
        <v>2342702</v>
      </c>
      <c r="AC225" s="121">
        <v>84</v>
      </c>
      <c r="AD225" s="121">
        <v>69</v>
      </c>
      <c r="AE225" s="121">
        <v>15</v>
      </c>
    </row>
    <row r="226" spans="1:31" ht="15.75" thickBot="1">
      <c r="A226" s="46" t="s">
        <v>619</v>
      </c>
      <c r="B226" s="93" t="s">
        <v>619</v>
      </c>
      <c r="C226" s="117">
        <v>38</v>
      </c>
      <c r="D226" s="33"/>
      <c r="E226" s="115" t="s">
        <v>619</v>
      </c>
      <c r="F226" s="115">
        <v>40</v>
      </c>
      <c r="G226" s="105"/>
      <c r="O226" s="68">
        <v>1093702</v>
      </c>
      <c r="P226" s="66" t="s">
        <v>981</v>
      </c>
      <c r="Q226" s="68">
        <v>78</v>
      </c>
      <c r="R226" s="68">
        <v>35</v>
      </c>
      <c r="S226" s="68">
        <v>43</v>
      </c>
      <c r="U226" s="97" t="s">
        <v>1088</v>
      </c>
      <c r="V226" s="68">
        <v>3299004</v>
      </c>
      <c r="W226" s="68">
        <v>81</v>
      </c>
      <c r="X226" s="68">
        <v>67</v>
      </c>
      <c r="Y226" s="68">
        <v>14</v>
      </c>
      <c r="AA226" s="66" t="s">
        <v>1211</v>
      </c>
      <c r="AB226" s="121">
        <v>4729601</v>
      </c>
      <c r="AC226" s="121">
        <v>84</v>
      </c>
      <c r="AD226" s="121">
        <v>54</v>
      </c>
      <c r="AE226" s="121">
        <v>30</v>
      </c>
    </row>
    <row r="227" spans="1:31" ht="24" thickBot="1">
      <c r="A227" s="46" t="s">
        <v>515</v>
      </c>
      <c r="B227" s="94" t="s">
        <v>515</v>
      </c>
      <c r="C227" s="117">
        <v>63</v>
      </c>
      <c r="D227" s="33"/>
      <c r="E227" s="115" t="s">
        <v>515</v>
      </c>
      <c r="F227" s="115">
        <v>69</v>
      </c>
      <c r="G227" s="106"/>
      <c r="O227" s="68">
        <v>2342702</v>
      </c>
      <c r="P227" s="66" t="s">
        <v>1052</v>
      </c>
      <c r="Q227" s="68">
        <v>77</v>
      </c>
      <c r="R227" s="68">
        <v>66</v>
      </c>
      <c r="S227" s="68">
        <v>11</v>
      </c>
      <c r="U227" s="97" t="s">
        <v>981</v>
      </c>
      <c r="V227" s="68">
        <v>1093702</v>
      </c>
      <c r="W227" s="68">
        <v>80</v>
      </c>
      <c r="X227" s="68">
        <v>35</v>
      </c>
      <c r="Y227" s="68">
        <v>45</v>
      </c>
      <c r="AA227" s="66" t="s">
        <v>1397</v>
      </c>
      <c r="AB227" s="121">
        <v>8592902</v>
      </c>
      <c r="AC227" s="121">
        <v>83</v>
      </c>
      <c r="AD227" s="121">
        <v>43</v>
      </c>
      <c r="AE227" s="121">
        <v>40</v>
      </c>
    </row>
    <row r="228" spans="1:31" ht="24" thickBot="1">
      <c r="A228" s="46" t="s">
        <v>602</v>
      </c>
      <c r="B228" s="93" t="s">
        <v>602</v>
      </c>
      <c r="C228" s="117">
        <v>41</v>
      </c>
      <c r="D228" s="33"/>
      <c r="E228" s="115" t="s">
        <v>602</v>
      </c>
      <c r="F228" s="115">
        <v>41</v>
      </c>
      <c r="G228" s="105"/>
      <c r="O228" s="68">
        <v>2052500</v>
      </c>
      <c r="P228" s="66" t="s">
        <v>1040</v>
      </c>
      <c r="Q228" s="68">
        <v>76</v>
      </c>
      <c r="R228" s="68">
        <v>43</v>
      </c>
      <c r="S228" s="68">
        <v>33</v>
      </c>
      <c r="U228" s="97" t="s">
        <v>1109</v>
      </c>
      <c r="V228" s="68">
        <v>3319800</v>
      </c>
      <c r="W228" s="68">
        <v>80</v>
      </c>
      <c r="X228" s="68">
        <v>68</v>
      </c>
      <c r="Y228" s="68">
        <v>12</v>
      </c>
      <c r="AA228" s="66" t="s">
        <v>1109</v>
      </c>
      <c r="AB228" s="121">
        <v>3319800</v>
      </c>
      <c r="AC228" s="121">
        <v>82</v>
      </c>
      <c r="AD228" s="121">
        <v>70</v>
      </c>
      <c r="AE228" s="121">
        <v>12</v>
      </c>
    </row>
    <row r="229" spans="1:31" ht="15.75" thickBot="1">
      <c r="A229" s="46" t="s">
        <v>888</v>
      </c>
      <c r="B229" s="94" t="s">
        <v>888</v>
      </c>
      <c r="C229" s="117">
        <v>13</v>
      </c>
      <c r="D229" s="33"/>
      <c r="E229" s="115" t="s">
        <v>888</v>
      </c>
      <c r="F229" s="115">
        <v>14</v>
      </c>
      <c r="G229" s="106"/>
      <c r="O229" s="68">
        <v>3319800</v>
      </c>
      <c r="P229" s="66" t="s">
        <v>1109</v>
      </c>
      <c r="Q229" s="68">
        <v>76</v>
      </c>
      <c r="R229" s="68">
        <v>64</v>
      </c>
      <c r="S229" s="68">
        <v>12</v>
      </c>
      <c r="U229" s="97" t="s">
        <v>1040</v>
      </c>
      <c r="V229" s="68">
        <v>2052500</v>
      </c>
      <c r="W229" s="68">
        <v>76</v>
      </c>
      <c r="X229" s="68">
        <v>43</v>
      </c>
      <c r="Y229" s="68">
        <v>33</v>
      </c>
      <c r="AA229" s="66" t="s">
        <v>1088</v>
      </c>
      <c r="AB229" s="121">
        <v>3299004</v>
      </c>
      <c r="AC229" s="121">
        <v>81</v>
      </c>
      <c r="AD229" s="121">
        <v>67</v>
      </c>
      <c r="AE229" s="121">
        <v>14</v>
      </c>
    </row>
    <row r="230" spans="1:31" ht="24" thickBot="1">
      <c r="A230" s="46" t="s">
        <v>883</v>
      </c>
      <c r="B230" s="93" t="s">
        <v>883</v>
      </c>
      <c r="C230" s="117">
        <v>7</v>
      </c>
      <c r="D230" s="33"/>
      <c r="E230" s="115" t="s">
        <v>883</v>
      </c>
      <c r="F230" s="115">
        <v>9</v>
      </c>
      <c r="G230" s="105"/>
      <c r="O230" s="68">
        <v>3314720</v>
      </c>
      <c r="P230" s="66" t="s">
        <v>1106</v>
      </c>
      <c r="Q230" s="68">
        <v>73</v>
      </c>
      <c r="R230" s="68">
        <v>68</v>
      </c>
      <c r="S230" s="68">
        <v>5</v>
      </c>
      <c r="U230" s="97" t="s">
        <v>1106</v>
      </c>
      <c r="V230" s="68">
        <v>3314720</v>
      </c>
      <c r="W230" s="68">
        <v>75</v>
      </c>
      <c r="X230" s="68">
        <v>70</v>
      </c>
      <c r="Y230" s="68">
        <v>5</v>
      </c>
      <c r="AA230" s="66" t="s">
        <v>1106</v>
      </c>
      <c r="AB230" s="121">
        <v>3314720</v>
      </c>
      <c r="AC230" s="121">
        <v>81</v>
      </c>
      <c r="AD230" s="121">
        <v>76</v>
      </c>
      <c r="AE230" s="121">
        <v>5</v>
      </c>
    </row>
    <row r="231" spans="1:31" ht="24" thickBot="1">
      <c r="A231" s="46" t="s">
        <v>814</v>
      </c>
      <c r="B231" s="94" t="s">
        <v>814</v>
      </c>
      <c r="C231" s="117">
        <v>16</v>
      </c>
      <c r="D231" s="33"/>
      <c r="E231" s="115" t="s">
        <v>814</v>
      </c>
      <c r="F231" s="115">
        <v>18</v>
      </c>
      <c r="G231" s="106"/>
      <c r="O231" s="68">
        <v>3313999</v>
      </c>
      <c r="P231" s="66" t="s">
        <v>1096</v>
      </c>
      <c r="Q231" s="68">
        <v>71</v>
      </c>
      <c r="R231" s="68">
        <v>58</v>
      </c>
      <c r="S231" s="68">
        <v>13</v>
      </c>
      <c r="U231" s="97" t="s">
        <v>1397</v>
      </c>
      <c r="V231" s="68">
        <v>8592902</v>
      </c>
      <c r="W231" s="68">
        <v>75</v>
      </c>
      <c r="X231" s="68">
        <v>37</v>
      </c>
      <c r="Y231" s="68">
        <v>38</v>
      </c>
      <c r="AA231" s="66" t="s">
        <v>1040</v>
      </c>
      <c r="AB231" s="121">
        <v>2052500</v>
      </c>
      <c r="AC231" s="121">
        <v>78</v>
      </c>
      <c r="AD231" s="121">
        <v>44</v>
      </c>
      <c r="AE231" s="121">
        <v>34</v>
      </c>
    </row>
    <row r="232" spans="1:31" ht="23.25" thickBot="1">
      <c r="A232" s="46" t="s">
        <v>236</v>
      </c>
      <c r="B232" s="93" t="s">
        <v>236</v>
      </c>
      <c r="C232" s="117">
        <v>219</v>
      </c>
      <c r="D232" s="33"/>
      <c r="E232" s="115" t="s">
        <v>236</v>
      </c>
      <c r="F232" s="115">
        <v>233</v>
      </c>
      <c r="G232" s="105"/>
      <c r="O232" s="68">
        <v>3211601</v>
      </c>
      <c r="P232" s="66" t="s">
        <v>1076</v>
      </c>
      <c r="Q232" s="68">
        <v>69</v>
      </c>
      <c r="R232" s="68">
        <v>59</v>
      </c>
      <c r="S232" s="68">
        <v>10</v>
      </c>
      <c r="U232" s="97" t="s">
        <v>1096</v>
      </c>
      <c r="V232" s="68">
        <v>3313999</v>
      </c>
      <c r="W232" s="68">
        <v>74</v>
      </c>
      <c r="X232" s="68">
        <v>60</v>
      </c>
      <c r="Y232" s="68">
        <v>14</v>
      </c>
      <c r="AA232" s="66" t="s">
        <v>1117</v>
      </c>
      <c r="AB232" s="121">
        <v>3831901</v>
      </c>
      <c r="AC232" s="121">
        <v>76</v>
      </c>
      <c r="AD232" s="121">
        <v>58</v>
      </c>
      <c r="AE232" s="121">
        <v>18</v>
      </c>
    </row>
    <row r="233" spans="1:31" ht="24" thickBot="1">
      <c r="A233" s="46" t="s">
        <v>470</v>
      </c>
      <c r="B233" s="94" t="s">
        <v>470</v>
      </c>
      <c r="C233" s="117">
        <v>84</v>
      </c>
      <c r="D233" s="33"/>
      <c r="E233" s="115" t="s">
        <v>470</v>
      </c>
      <c r="F233" s="115">
        <v>94</v>
      </c>
      <c r="G233" s="106"/>
      <c r="O233" s="68">
        <v>3831901</v>
      </c>
      <c r="P233" s="66" t="s">
        <v>1117</v>
      </c>
      <c r="Q233" s="68">
        <v>69</v>
      </c>
      <c r="R233" s="68">
        <v>51</v>
      </c>
      <c r="S233" s="68">
        <v>18</v>
      </c>
      <c r="U233" s="97" t="s">
        <v>1117</v>
      </c>
      <c r="V233" s="68">
        <v>3831901</v>
      </c>
      <c r="W233" s="68">
        <v>72</v>
      </c>
      <c r="X233" s="68">
        <v>54</v>
      </c>
      <c r="Y233" s="68">
        <v>18</v>
      </c>
      <c r="AA233" s="66" t="s">
        <v>1096</v>
      </c>
      <c r="AB233" s="121">
        <v>3313999</v>
      </c>
      <c r="AC233" s="121">
        <v>75</v>
      </c>
      <c r="AD233" s="121">
        <v>61</v>
      </c>
      <c r="AE233" s="121">
        <v>14</v>
      </c>
    </row>
    <row r="234" spans="1:31" ht="15.75" thickBot="1">
      <c r="A234" s="46" t="s">
        <v>845</v>
      </c>
      <c r="B234" s="93" t="s">
        <v>845</v>
      </c>
      <c r="C234" s="117">
        <v>14</v>
      </c>
      <c r="D234" s="33"/>
      <c r="E234" s="115" t="s">
        <v>845</v>
      </c>
      <c r="F234" s="115">
        <v>14</v>
      </c>
      <c r="G234" s="105"/>
      <c r="O234" s="68">
        <v>3831999</v>
      </c>
      <c r="P234" s="66" t="s">
        <v>1118</v>
      </c>
      <c r="Q234" s="68">
        <v>68</v>
      </c>
      <c r="R234" s="68">
        <v>55</v>
      </c>
      <c r="S234" s="68">
        <v>13</v>
      </c>
      <c r="U234" s="97" t="s">
        <v>1118</v>
      </c>
      <c r="V234" s="68">
        <v>3831999</v>
      </c>
      <c r="W234" s="68">
        <v>72</v>
      </c>
      <c r="X234" s="68">
        <v>58</v>
      </c>
      <c r="Y234" s="68">
        <v>14</v>
      </c>
      <c r="AA234" s="66" t="s">
        <v>1371</v>
      </c>
      <c r="AB234" s="121">
        <v>7912100</v>
      </c>
      <c r="AC234" s="121">
        <v>74</v>
      </c>
      <c r="AD234" s="121">
        <v>31</v>
      </c>
      <c r="AE234" s="121">
        <v>43</v>
      </c>
    </row>
    <row r="235" spans="1:31" ht="15.75" thickBot="1">
      <c r="A235" s="46" t="s">
        <v>185</v>
      </c>
      <c r="B235" s="94" t="s">
        <v>185</v>
      </c>
      <c r="C235" s="117">
        <v>313</v>
      </c>
      <c r="D235" s="33"/>
      <c r="E235" s="115" t="s">
        <v>185</v>
      </c>
      <c r="F235" s="115">
        <v>340</v>
      </c>
      <c r="G235" s="106"/>
      <c r="O235" s="68">
        <v>8592902</v>
      </c>
      <c r="P235" s="66" t="s">
        <v>1397</v>
      </c>
      <c r="Q235" s="68">
        <v>67</v>
      </c>
      <c r="R235" s="68">
        <v>32</v>
      </c>
      <c r="S235" s="68">
        <v>35</v>
      </c>
      <c r="U235" s="97" t="s">
        <v>1042</v>
      </c>
      <c r="V235" s="68">
        <v>2062200</v>
      </c>
      <c r="W235" s="68">
        <v>71</v>
      </c>
      <c r="X235" s="68">
        <v>34</v>
      </c>
      <c r="Y235" s="68">
        <v>37</v>
      </c>
      <c r="AA235" s="66" t="s">
        <v>1118</v>
      </c>
      <c r="AB235" s="121">
        <v>3831999</v>
      </c>
      <c r="AC235" s="121">
        <v>72</v>
      </c>
      <c r="AD235" s="121">
        <v>58</v>
      </c>
      <c r="AE235" s="121">
        <v>14</v>
      </c>
    </row>
    <row r="236" spans="1:31" ht="15.75" thickBot="1">
      <c r="A236" s="46" t="s">
        <v>897</v>
      </c>
      <c r="B236" s="93" t="s">
        <v>897</v>
      </c>
      <c r="C236" s="117">
        <v>13</v>
      </c>
      <c r="D236" s="33"/>
      <c r="E236" s="115" t="s">
        <v>897</v>
      </c>
      <c r="F236" s="115">
        <v>14</v>
      </c>
      <c r="G236" s="105"/>
      <c r="O236" s="68">
        <v>1742701</v>
      </c>
      <c r="P236" s="66" t="s">
        <v>1028</v>
      </c>
      <c r="Q236" s="68">
        <v>63</v>
      </c>
      <c r="R236" s="68">
        <v>27</v>
      </c>
      <c r="S236" s="68">
        <v>36</v>
      </c>
      <c r="U236" s="97" t="s">
        <v>1076</v>
      </c>
      <c r="V236" s="68">
        <v>3211601</v>
      </c>
      <c r="W236" s="68">
        <v>70</v>
      </c>
      <c r="X236" s="68">
        <v>59</v>
      </c>
      <c r="Y236" s="68">
        <v>11</v>
      </c>
      <c r="AA236" s="66" t="s">
        <v>1042</v>
      </c>
      <c r="AB236" s="121">
        <v>2062200</v>
      </c>
      <c r="AC236" s="121">
        <v>71</v>
      </c>
      <c r="AD236" s="121">
        <v>34</v>
      </c>
      <c r="AE236" s="121">
        <v>37</v>
      </c>
    </row>
    <row r="237" spans="1:31" ht="23.25" thickBot="1">
      <c r="A237" s="46" t="s">
        <v>692</v>
      </c>
      <c r="B237" s="94" t="s">
        <v>692</v>
      </c>
      <c r="C237" s="117">
        <v>37</v>
      </c>
      <c r="D237" s="33"/>
      <c r="E237" s="115" t="s">
        <v>692</v>
      </c>
      <c r="F237" s="115">
        <v>41</v>
      </c>
      <c r="G237" s="106"/>
      <c r="O237" s="68">
        <v>2062200</v>
      </c>
      <c r="P237" s="66" t="s">
        <v>1042</v>
      </c>
      <c r="Q237" s="68">
        <v>63</v>
      </c>
      <c r="R237" s="68">
        <v>30</v>
      </c>
      <c r="S237" s="68">
        <v>33</v>
      </c>
      <c r="U237" s="97" t="s">
        <v>1329</v>
      </c>
      <c r="V237" s="68">
        <v>6399200</v>
      </c>
      <c r="W237" s="68">
        <v>66</v>
      </c>
      <c r="X237" s="68">
        <v>35</v>
      </c>
      <c r="Y237" s="68">
        <v>31</v>
      </c>
      <c r="AA237" s="66" t="s">
        <v>1076</v>
      </c>
      <c r="AB237" s="121">
        <v>3211601</v>
      </c>
      <c r="AC237" s="121">
        <v>71</v>
      </c>
      <c r="AD237" s="121">
        <v>60</v>
      </c>
      <c r="AE237" s="121">
        <v>11</v>
      </c>
    </row>
    <row r="238" spans="1:31" ht="24" thickBot="1">
      <c r="A238" s="46" t="s">
        <v>125</v>
      </c>
      <c r="B238" s="93" t="s">
        <v>125</v>
      </c>
      <c r="C238" s="117">
        <v>641</v>
      </c>
      <c r="D238" s="33"/>
      <c r="E238" s="115" t="s">
        <v>125</v>
      </c>
      <c r="F238" s="115">
        <v>672</v>
      </c>
      <c r="G238" s="105"/>
      <c r="O238" s="68">
        <v>6399200</v>
      </c>
      <c r="P238" s="66" t="s">
        <v>1329</v>
      </c>
      <c r="Q238" s="68">
        <v>62</v>
      </c>
      <c r="R238" s="68">
        <v>34</v>
      </c>
      <c r="S238" s="68">
        <v>28</v>
      </c>
      <c r="U238" s="97" t="s">
        <v>1028</v>
      </c>
      <c r="V238" s="68">
        <v>1742701</v>
      </c>
      <c r="W238" s="68">
        <v>65</v>
      </c>
      <c r="X238" s="68">
        <v>27</v>
      </c>
      <c r="Y238" s="68">
        <v>38</v>
      </c>
      <c r="AA238" s="66" t="s">
        <v>1329</v>
      </c>
      <c r="AB238" s="121">
        <v>6399200</v>
      </c>
      <c r="AC238" s="121">
        <v>71</v>
      </c>
      <c r="AD238" s="121">
        <v>39</v>
      </c>
      <c r="AE238" s="121">
        <v>32</v>
      </c>
    </row>
    <row r="239" spans="1:31" ht="15.75" thickBot="1">
      <c r="A239" s="46" t="s">
        <v>542</v>
      </c>
      <c r="B239" s="94" t="s">
        <v>542</v>
      </c>
      <c r="C239" s="117">
        <v>56</v>
      </c>
      <c r="D239" s="33"/>
      <c r="E239" s="115" t="s">
        <v>542</v>
      </c>
      <c r="F239" s="115">
        <v>60</v>
      </c>
      <c r="G239" s="106"/>
      <c r="O239" s="68">
        <v>1053800</v>
      </c>
      <c r="P239" s="66" t="s">
        <v>968</v>
      </c>
      <c r="Q239" s="68">
        <v>61</v>
      </c>
      <c r="R239" s="68">
        <v>35</v>
      </c>
      <c r="S239" s="68">
        <v>26</v>
      </c>
      <c r="U239" s="97" t="s">
        <v>1215</v>
      </c>
      <c r="V239" s="68">
        <v>4741500</v>
      </c>
      <c r="W239" s="68">
        <v>63</v>
      </c>
      <c r="X239" s="68">
        <v>47</v>
      </c>
      <c r="Y239" s="68">
        <v>16</v>
      </c>
      <c r="AA239" s="66" t="s">
        <v>1120</v>
      </c>
      <c r="AB239" s="121">
        <v>3839499</v>
      </c>
      <c r="AC239" s="121">
        <v>67</v>
      </c>
      <c r="AD239" s="121">
        <v>48</v>
      </c>
      <c r="AE239" s="121">
        <v>19</v>
      </c>
    </row>
    <row r="240" spans="1:31" ht="15.75" thickBot="1">
      <c r="A240" s="46" t="s">
        <v>509</v>
      </c>
      <c r="B240" s="93" t="s">
        <v>509</v>
      </c>
      <c r="C240" s="117">
        <v>59</v>
      </c>
      <c r="D240" s="33"/>
      <c r="E240" s="115" t="s">
        <v>509</v>
      </c>
      <c r="F240" s="115">
        <v>59</v>
      </c>
      <c r="G240" s="105"/>
      <c r="O240" s="68">
        <v>3839499</v>
      </c>
      <c r="P240" s="66" t="s">
        <v>1120</v>
      </c>
      <c r="Q240" s="68">
        <v>61</v>
      </c>
      <c r="R240" s="68">
        <v>43</v>
      </c>
      <c r="S240" s="68">
        <v>18</v>
      </c>
      <c r="U240" s="97" t="s">
        <v>1016</v>
      </c>
      <c r="V240" s="68">
        <v>1531902</v>
      </c>
      <c r="W240" s="68">
        <v>62</v>
      </c>
      <c r="X240" s="68">
        <v>25</v>
      </c>
      <c r="Y240" s="68">
        <v>37</v>
      </c>
      <c r="AA240" s="66" t="s">
        <v>1028</v>
      </c>
      <c r="AB240" s="121">
        <v>1742701</v>
      </c>
      <c r="AC240" s="121">
        <v>66</v>
      </c>
      <c r="AD240" s="121">
        <v>28</v>
      </c>
      <c r="AE240" s="121">
        <v>38</v>
      </c>
    </row>
    <row r="241" spans="1:31" ht="15.75" thickBot="1">
      <c r="A241" s="46" t="s">
        <v>328</v>
      </c>
      <c r="B241" s="94" t="s">
        <v>328</v>
      </c>
      <c r="C241" s="117">
        <v>132</v>
      </c>
      <c r="D241" s="33"/>
      <c r="E241" s="115" t="s">
        <v>328</v>
      </c>
      <c r="F241" s="115">
        <v>139</v>
      </c>
      <c r="G241" s="106"/>
      <c r="O241" s="68">
        <v>2061400</v>
      </c>
      <c r="P241" s="66" t="s">
        <v>1041</v>
      </c>
      <c r="Q241" s="68">
        <v>60</v>
      </c>
      <c r="R241" s="68">
        <v>37</v>
      </c>
      <c r="S241" s="68">
        <v>23</v>
      </c>
      <c r="U241" s="97" t="s">
        <v>1120</v>
      </c>
      <c r="V241" s="68">
        <v>3839499</v>
      </c>
      <c r="W241" s="68">
        <v>62</v>
      </c>
      <c r="X241" s="68">
        <v>44</v>
      </c>
      <c r="Y241" s="68">
        <v>18</v>
      </c>
      <c r="AA241" s="66" t="s">
        <v>1215</v>
      </c>
      <c r="AB241" s="121">
        <v>4741500</v>
      </c>
      <c r="AC241" s="121">
        <v>66</v>
      </c>
      <c r="AD241" s="121">
        <v>49</v>
      </c>
      <c r="AE241" s="121">
        <v>17</v>
      </c>
    </row>
    <row r="242" spans="1:31" ht="15.75" thickBot="1">
      <c r="A242" s="46" t="s">
        <v>419</v>
      </c>
      <c r="B242" s="93" t="s">
        <v>419</v>
      </c>
      <c r="C242" s="117">
        <v>91</v>
      </c>
      <c r="D242" s="33"/>
      <c r="E242" s="115" t="s">
        <v>419</v>
      </c>
      <c r="F242" s="115">
        <v>103</v>
      </c>
      <c r="G242" s="105"/>
      <c r="O242" s="68">
        <v>4741500</v>
      </c>
      <c r="P242" s="66" t="s">
        <v>1215</v>
      </c>
      <c r="Q242" s="68">
        <v>60</v>
      </c>
      <c r="R242" s="68">
        <v>45</v>
      </c>
      <c r="S242" s="68">
        <v>15</v>
      </c>
      <c r="U242" s="97" t="s">
        <v>1041</v>
      </c>
      <c r="V242" s="68">
        <v>2061400</v>
      </c>
      <c r="W242" s="68">
        <v>60</v>
      </c>
      <c r="X242" s="68">
        <v>37</v>
      </c>
      <c r="Y242" s="68">
        <v>23</v>
      </c>
      <c r="AA242" s="66" t="s">
        <v>1016</v>
      </c>
      <c r="AB242" s="121">
        <v>1531902</v>
      </c>
      <c r="AC242" s="121">
        <v>63</v>
      </c>
      <c r="AD242" s="121">
        <v>26</v>
      </c>
      <c r="AE242" s="121">
        <v>37</v>
      </c>
    </row>
    <row r="243" spans="1:31" ht="15.75" thickBot="1">
      <c r="A243" s="46" t="s">
        <v>634</v>
      </c>
      <c r="B243" s="94" t="s">
        <v>634</v>
      </c>
      <c r="C243" s="117">
        <v>35</v>
      </c>
      <c r="D243" s="33"/>
      <c r="E243" s="115" t="s">
        <v>634</v>
      </c>
      <c r="F243" s="115">
        <v>38</v>
      </c>
      <c r="G243" s="106"/>
      <c r="O243" s="68">
        <v>1531902</v>
      </c>
      <c r="P243" s="66" t="s">
        <v>1016</v>
      </c>
      <c r="Q243" s="68">
        <v>55</v>
      </c>
      <c r="R243" s="68">
        <v>20</v>
      </c>
      <c r="S243" s="68">
        <v>35</v>
      </c>
      <c r="U243" s="97" t="s">
        <v>968</v>
      </c>
      <c r="V243" s="68">
        <v>1053800</v>
      </c>
      <c r="W243" s="68">
        <v>59</v>
      </c>
      <c r="X243" s="68">
        <v>34</v>
      </c>
      <c r="Y243" s="68">
        <v>25</v>
      </c>
      <c r="AA243" s="66" t="s">
        <v>1065</v>
      </c>
      <c r="AB243" s="121">
        <v>2543800</v>
      </c>
      <c r="AC243" s="121">
        <v>61</v>
      </c>
      <c r="AD243" s="121">
        <v>54</v>
      </c>
      <c r="AE243" s="121">
        <v>7</v>
      </c>
    </row>
    <row r="244" spans="1:31" ht="15.75" thickBot="1">
      <c r="A244" s="46" t="s">
        <v>693</v>
      </c>
      <c r="B244" s="93" t="s">
        <v>693</v>
      </c>
      <c r="C244" s="117">
        <v>30</v>
      </c>
      <c r="D244" s="33"/>
      <c r="E244" s="115" t="s">
        <v>693</v>
      </c>
      <c r="F244" s="115">
        <v>34</v>
      </c>
      <c r="G244" s="105"/>
      <c r="O244" s="68">
        <v>4771701</v>
      </c>
      <c r="P244" s="66" t="s">
        <v>1246</v>
      </c>
      <c r="Q244" s="68">
        <v>55</v>
      </c>
      <c r="R244" s="68">
        <v>37</v>
      </c>
      <c r="S244" s="68">
        <v>18</v>
      </c>
      <c r="U244" s="97" t="s">
        <v>1371</v>
      </c>
      <c r="V244" s="68">
        <v>7912100</v>
      </c>
      <c r="W244" s="68">
        <v>59</v>
      </c>
      <c r="X244" s="68">
        <v>30</v>
      </c>
      <c r="Y244" s="68">
        <v>29</v>
      </c>
      <c r="AA244" s="66" t="s">
        <v>1214</v>
      </c>
      <c r="AB244" s="121">
        <v>4732600</v>
      </c>
      <c r="AC244" s="121">
        <v>61</v>
      </c>
      <c r="AD244" s="121">
        <v>47</v>
      </c>
      <c r="AE244" s="121">
        <v>14</v>
      </c>
    </row>
    <row r="245" spans="1:31" ht="24" thickBot="1">
      <c r="A245" s="46" t="s">
        <v>570</v>
      </c>
      <c r="B245" s="94" t="s">
        <v>570</v>
      </c>
      <c r="C245" s="117">
        <v>53</v>
      </c>
      <c r="D245" s="33"/>
      <c r="E245" s="115" t="s">
        <v>570</v>
      </c>
      <c r="F245" s="115">
        <v>61</v>
      </c>
      <c r="G245" s="106"/>
      <c r="O245" s="68">
        <v>2543800</v>
      </c>
      <c r="P245" s="66" t="s">
        <v>1065</v>
      </c>
      <c r="Q245" s="68">
        <v>54</v>
      </c>
      <c r="R245" s="68">
        <v>48</v>
      </c>
      <c r="S245" s="68">
        <v>6</v>
      </c>
      <c r="U245" s="97" t="s">
        <v>1246</v>
      </c>
      <c r="V245" s="68">
        <v>4771701</v>
      </c>
      <c r="W245" s="68">
        <v>58</v>
      </c>
      <c r="X245" s="68">
        <v>39</v>
      </c>
      <c r="Y245" s="68">
        <v>19</v>
      </c>
      <c r="AA245" s="66" t="s">
        <v>1246</v>
      </c>
      <c r="AB245" s="121">
        <v>4771701</v>
      </c>
      <c r="AC245" s="121">
        <v>61</v>
      </c>
      <c r="AD245" s="121">
        <v>41</v>
      </c>
      <c r="AE245" s="121">
        <v>20</v>
      </c>
    </row>
    <row r="246" spans="1:31" ht="15.75" thickBot="1">
      <c r="A246" s="46" t="s">
        <v>99</v>
      </c>
      <c r="B246" s="93" t="s">
        <v>99</v>
      </c>
      <c r="C246" s="117">
        <v>959</v>
      </c>
      <c r="D246" s="33"/>
      <c r="E246" s="115" t="s">
        <v>99</v>
      </c>
      <c r="F246" s="116">
        <v>1004</v>
      </c>
      <c r="G246" s="105"/>
      <c r="O246" s="68">
        <v>4732600</v>
      </c>
      <c r="P246" s="66" t="s">
        <v>1214</v>
      </c>
      <c r="Q246" s="68">
        <v>54</v>
      </c>
      <c r="R246" s="68">
        <v>40</v>
      </c>
      <c r="S246" s="68">
        <v>14</v>
      </c>
      <c r="U246" s="97" t="s">
        <v>1065</v>
      </c>
      <c r="V246" s="68">
        <v>2543800</v>
      </c>
      <c r="W246" s="68">
        <v>57</v>
      </c>
      <c r="X246" s="68">
        <v>51</v>
      </c>
      <c r="Y246" s="68">
        <v>6</v>
      </c>
      <c r="AA246" s="66" t="s">
        <v>1041</v>
      </c>
      <c r="AB246" s="121">
        <v>2061400</v>
      </c>
      <c r="AC246" s="121">
        <v>60</v>
      </c>
      <c r="AD246" s="121">
        <v>37</v>
      </c>
      <c r="AE246" s="121">
        <v>23</v>
      </c>
    </row>
    <row r="247" spans="1:31" ht="24" thickBot="1">
      <c r="A247" s="46" t="s">
        <v>857</v>
      </c>
      <c r="B247" s="94" t="s">
        <v>857</v>
      </c>
      <c r="C247" s="117">
        <v>12</v>
      </c>
      <c r="D247" s="33"/>
      <c r="E247" s="115" t="s">
        <v>857</v>
      </c>
      <c r="F247" s="115">
        <v>12</v>
      </c>
      <c r="G247" s="106"/>
      <c r="O247" s="68">
        <v>2229399</v>
      </c>
      <c r="P247" s="66" t="s">
        <v>1046</v>
      </c>
      <c r="Q247" s="68">
        <v>52</v>
      </c>
      <c r="R247" s="68">
        <v>35</v>
      </c>
      <c r="S247" s="68">
        <v>17</v>
      </c>
      <c r="U247" s="97" t="s">
        <v>1214</v>
      </c>
      <c r="V247" s="68">
        <v>4732600</v>
      </c>
      <c r="W247" s="68">
        <v>56</v>
      </c>
      <c r="X247" s="68">
        <v>42</v>
      </c>
      <c r="Y247" s="68">
        <v>14</v>
      </c>
      <c r="AA247" s="66" t="s">
        <v>968</v>
      </c>
      <c r="AB247" s="121">
        <v>1053800</v>
      </c>
      <c r="AC247" s="121">
        <v>59</v>
      </c>
      <c r="AD247" s="121">
        <v>34</v>
      </c>
      <c r="AE247" s="121">
        <v>25</v>
      </c>
    </row>
    <row r="248" spans="1:31" ht="15.75" thickBot="1">
      <c r="A248" s="46" t="s">
        <v>471</v>
      </c>
      <c r="B248" s="93" t="s">
        <v>471</v>
      </c>
      <c r="C248" s="117">
        <v>68</v>
      </c>
      <c r="D248" s="33"/>
      <c r="E248" s="115" t="s">
        <v>471</v>
      </c>
      <c r="F248" s="115">
        <v>69</v>
      </c>
      <c r="G248" s="105"/>
      <c r="O248" s="68">
        <v>1540800</v>
      </c>
      <c r="P248" s="66" t="s">
        <v>1019</v>
      </c>
      <c r="Q248" s="68">
        <v>51</v>
      </c>
      <c r="R248" s="68">
        <v>24</v>
      </c>
      <c r="S248" s="68">
        <v>27</v>
      </c>
      <c r="U248" s="97" t="s">
        <v>1019</v>
      </c>
      <c r="V248" s="68">
        <v>1540800</v>
      </c>
      <c r="W248" s="68">
        <v>55</v>
      </c>
      <c r="X248" s="68">
        <v>25</v>
      </c>
      <c r="Y248" s="68">
        <v>30</v>
      </c>
      <c r="AA248" s="66" t="s">
        <v>1019</v>
      </c>
      <c r="AB248" s="121">
        <v>1540800</v>
      </c>
      <c r="AC248" s="121">
        <v>58</v>
      </c>
      <c r="AD248" s="121">
        <v>27</v>
      </c>
      <c r="AE248" s="121">
        <v>31</v>
      </c>
    </row>
    <row r="249" spans="1:31" ht="24" thickBot="1">
      <c r="A249" s="46" t="s">
        <v>694</v>
      </c>
      <c r="B249" s="94" t="s">
        <v>694</v>
      </c>
      <c r="C249" s="117">
        <v>32</v>
      </c>
      <c r="D249" s="33"/>
      <c r="E249" s="115" t="s">
        <v>694</v>
      </c>
      <c r="F249" s="115">
        <v>33</v>
      </c>
      <c r="G249" s="106"/>
      <c r="O249" s="68">
        <v>7912100</v>
      </c>
      <c r="P249" s="66" t="s">
        <v>1371</v>
      </c>
      <c r="Q249" s="68">
        <v>51</v>
      </c>
      <c r="R249" s="68">
        <v>27</v>
      </c>
      <c r="S249" s="68">
        <v>24</v>
      </c>
      <c r="U249" s="97" t="s">
        <v>1046</v>
      </c>
      <c r="V249" s="68">
        <v>2229399</v>
      </c>
      <c r="W249" s="68">
        <v>55</v>
      </c>
      <c r="X249" s="68">
        <v>35</v>
      </c>
      <c r="Y249" s="68">
        <v>20</v>
      </c>
      <c r="AA249" s="66" t="s">
        <v>1046</v>
      </c>
      <c r="AB249" s="121">
        <v>2229399</v>
      </c>
      <c r="AC249" s="121">
        <v>58</v>
      </c>
      <c r="AD249" s="121">
        <v>35</v>
      </c>
      <c r="AE249" s="121">
        <v>23</v>
      </c>
    </row>
    <row r="250" spans="1:31" ht="15.75" thickBot="1">
      <c r="A250" s="46" t="s">
        <v>359</v>
      </c>
      <c r="B250" s="93" t="s">
        <v>359</v>
      </c>
      <c r="C250" s="117">
        <v>121</v>
      </c>
      <c r="D250" s="33"/>
      <c r="E250" s="115" t="s">
        <v>359</v>
      </c>
      <c r="F250" s="115">
        <v>130</v>
      </c>
      <c r="G250" s="105"/>
      <c r="O250" s="68">
        <v>159802</v>
      </c>
      <c r="P250" s="66" t="s">
        <v>940</v>
      </c>
      <c r="Q250" s="68">
        <v>50</v>
      </c>
      <c r="R250" s="68">
        <v>31</v>
      </c>
      <c r="S250" s="68">
        <v>19</v>
      </c>
      <c r="U250" s="97" t="s">
        <v>940</v>
      </c>
      <c r="V250" s="68">
        <v>159802</v>
      </c>
      <c r="W250" s="68">
        <v>52</v>
      </c>
      <c r="X250" s="68">
        <v>33</v>
      </c>
      <c r="Y250" s="68">
        <v>19</v>
      </c>
      <c r="AA250" s="66" t="s">
        <v>940</v>
      </c>
      <c r="AB250" s="121">
        <v>159802</v>
      </c>
      <c r="AC250" s="121">
        <v>53</v>
      </c>
      <c r="AD250" s="121">
        <v>33</v>
      </c>
      <c r="AE250" s="121">
        <v>20</v>
      </c>
    </row>
    <row r="251" spans="1:31" ht="15.75" thickBot="1">
      <c r="A251" s="46" t="s">
        <v>590</v>
      </c>
      <c r="B251" s="94" t="s">
        <v>590</v>
      </c>
      <c r="C251" s="117">
        <v>45</v>
      </c>
      <c r="D251" s="33"/>
      <c r="E251" s="115" t="s">
        <v>590</v>
      </c>
      <c r="F251" s="115">
        <v>45</v>
      </c>
      <c r="G251" s="106"/>
      <c r="O251" s="68">
        <v>1322700</v>
      </c>
      <c r="P251" s="66" t="s">
        <v>995</v>
      </c>
      <c r="Q251" s="68">
        <v>49</v>
      </c>
      <c r="R251" s="68">
        <v>26</v>
      </c>
      <c r="S251" s="68">
        <v>23</v>
      </c>
      <c r="U251" s="97" t="s">
        <v>995</v>
      </c>
      <c r="V251" s="68">
        <v>1322700</v>
      </c>
      <c r="W251" s="68">
        <v>51</v>
      </c>
      <c r="X251" s="68">
        <v>27</v>
      </c>
      <c r="Y251" s="68">
        <v>24</v>
      </c>
      <c r="AA251" s="66" t="s">
        <v>995</v>
      </c>
      <c r="AB251" s="121">
        <v>1322700</v>
      </c>
      <c r="AC251" s="121">
        <v>53</v>
      </c>
      <c r="AD251" s="121">
        <v>29</v>
      </c>
      <c r="AE251" s="121">
        <v>24</v>
      </c>
    </row>
    <row r="252" spans="1:31" ht="24" thickBot="1">
      <c r="A252" s="46" t="s">
        <v>440</v>
      </c>
      <c r="B252" s="93" t="s">
        <v>440</v>
      </c>
      <c r="C252" s="117">
        <v>79</v>
      </c>
      <c r="D252" s="33"/>
      <c r="E252" s="115" t="s">
        <v>440</v>
      </c>
      <c r="F252" s="115">
        <v>83</v>
      </c>
      <c r="G252" s="105"/>
      <c r="O252" s="68">
        <v>4329105</v>
      </c>
      <c r="P252" s="66" t="s">
        <v>1137</v>
      </c>
      <c r="Q252" s="68">
        <v>48</v>
      </c>
      <c r="R252" s="68">
        <v>40</v>
      </c>
      <c r="S252" s="68">
        <v>8</v>
      </c>
      <c r="U252" s="97" t="s">
        <v>1137</v>
      </c>
      <c r="V252" s="68">
        <v>4329105</v>
      </c>
      <c r="W252" s="68">
        <v>50</v>
      </c>
      <c r="X252" s="68">
        <v>41</v>
      </c>
      <c r="Y252" s="68">
        <v>9</v>
      </c>
      <c r="AA252" s="66" t="s">
        <v>1057</v>
      </c>
      <c r="AB252" s="121">
        <v>2399101</v>
      </c>
      <c r="AC252" s="121">
        <v>52</v>
      </c>
      <c r="AD252" s="121">
        <v>17</v>
      </c>
      <c r="AE252" s="121">
        <v>35</v>
      </c>
    </row>
    <row r="253" spans="1:31" ht="15.75" thickBot="1">
      <c r="A253" s="46" t="s">
        <v>69</v>
      </c>
      <c r="B253" s="94" t="s">
        <v>69</v>
      </c>
      <c r="C253" s="118">
        <v>2932</v>
      </c>
      <c r="D253" s="111"/>
      <c r="E253" s="115" t="s">
        <v>69</v>
      </c>
      <c r="F253" s="116">
        <v>3145</v>
      </c>
      <c r="G253" s="107"/>
      <c r="O253" s="68">
        <v>161001</v>
      </c>
      <c r="P253" s="66" t="s">
        <v>941</v>
      </c>
      <c r="Q253" s="68">
        <v>46</v>
      </c>
      <c r="R253" s="68">
        <v>39</v>
      </c>
      <c r="S253" s="68">
        <v>7</v>
      </c>
      <c r="U253" s="97" t="s">
        <v>941</v>
      </c>
      <c r="V253" s="68">
        <v>161001</v>
      </c>
      <c r="W253" s="68">
        <v>49</v>
      </c>
      <c r="X253" s="68">
        <v>42</v>
      </c>
      <c r="Y253" s="68">
        <v>7</v>
      </c>
      <c r="AA253" s="66" t="s">
        <v>1137</v>
      </c>
      <c r="AB253" s="121">
        <v>4329105</v>
      </c>
      <c r="AC253" s="121">
        <v>51</v>
      </c>
      <c r="AD253" s="121">
        <v>42</v>
      </c>
      <c r="AE253" s="121">
        <v>9</v>
      </c>
    </row>
    <row r="254" spans="1:31" ht="23.25" thickBot="1">
      <c r="A254" s="46" t="s">
        <v>472</v>
      </c>
      <c r="B254" s="93" t="s">
        <v>472</v>
      </c>
      <c r="C254" s="117">
        <v>73</v>
      </c>
      <c r="D254" s="33"/>
      <c r="E254" s="115" t="s">
        <v>472</v>
      </c>
      <c r="F254" s="115">
        <v>73</v>
      </c>
      <c r="G254" s="105"/>
      <c r="O254" s="68">
        <v>1359600</v>
      </c>
      <c r="P254" s="66" t="s">
        <v>1001</v>
      </c>
      <c r="Q254" s="68">
        <v>43</v>
      </c>
      <c r="R254" s="68">
        <v>14</v>
      </c>
      <c r="S254" s="68">
        <v>29</v>
      </c>
      <c r="U254" s="97" t="s">
        <v>1057</v>
      </c>
      <c r="V254" s="68">
        <v>2399101</v>
      </c>
      <c r="W254" s="68">
        <v>48</v>
      </c>
      <c r="X254" s="68">
        <v>15</v>
      </c>
      <c r="Y254" s="68">
        <v>33</v>
      </c>
      <c r="AA254" s="66" t="s">
        <v>941</v>
      </c>
      <c r="AB254" s="121">
        <v>161001</v>
      </c>
      <c r="AC254" s="121">
        <v>50</v>
      </c>
      <c r="AD254" s="121">
        <v>43</v>
      </c>
      <c r="AE254" s="121">
        <v>7</v>
      </c>
    </row>
    <row r="255" spans="1:31" ht="24" thickBot="1">
      <c r="A255" s="46" t="s">
        <v>566</v>
      </c>
      <c r="B255" s="94" t="s">
        <v>566</v>
      </c>
      <c r="C255" s="117">
        <v>53</v>
      </c>
      <c r="D255" s="33"/>
      <c r="E255" s="115" t="s">
        <v>566</v>
      </c>
      <c r="F255" s="115">
        <v>53</v>
      </c>
      <c r="G255" s="106"/>
      <c r="O255" s="68">
        <v>2399101</v>
      </c>
      <c r="P255" s="66" t="s">
        <v>1057</v>
      </c>
      <c r="Q255" s="68">
        <v>43</v>
      </c>
      <c r="R255" s="68">
        <v>13</v>
      </c>
      <c r="S255" s="68">
        <v>30</v>
      </c>
      <c r="U255" s="97" t="s">
        <v>1074</v>
      </c>
      <c r="V255" s="68">
        <v>3103900</v>
      </c>
      <c r="W255" s="68">
        <v>45</v>
      </c>
      <c r="X255" s="68">
        <v>38</v>
      </c>
      <c r="Y255" s="68">
        <v>7</v>
      </c>
      <c r="AA255" s="66" t="s">
        <v>1082</v>
      </c>
      <c r="AB255" s="121">
        <v>3240099</v>
      </c>
      <c r="AC255" s="121">
        <v>46</v>
      </c>
      <c r="AD255" s="121">
        <v>25</v>
      </c>
      <c r="AE255" s="121">
        <v>21</v>
      </c>
    </row>
    <row r="256" spans="1:31" ht="24" thickBot="1">
      <c r="A256" s="46" t="s">
        <v>483</v>
      </c>
      <c r="B256" s="93" t="s">
        <v>483</v>
      </c>
      <c r="C256" s="117">
        <v>73</v>
      </c>
      <c r="D256" s="33"/>
      <c r="E256" s="115" t="s">
        <v>483</v>
      </c>
      <c r="F256" s="115">
        <v>75</v>
      </c>
      <c r="G256" s="105"/>
      <c r="O256" s="68">
        <v>3314710</v>
      </c>
      <c r="P256" s="66" t="s">
        <v>1102</v>
      </c>
      <c r="Q256" s="68">
        <v>43</v>
      </c>
      <c r="R256" s="68">
        <v>40</v>
      </c>
      <c r="S256" s="68">
        <v>3</v>
      </c>
      <c r="U256" s="97" t="s">
        <v>1102</v>
      </c>
      <c r="V256" s="68">
        <v>3314710</v>
      </c>
      <c r="W256" s="68">
        <v>44</v>
      </c>
      <c r="X256" s="68">
        <v>40</v>
      </c>
      <c r="Y256" s="68">
        <v>4</v>
      </c>
      <c r="AA256" s="66" t="s">
        <v>1102</v>
      </c>
      <c r="AB256" s="121">
        <v>3314710</v>
      </c>
      <c r="AC256" s="121">
        <v>46</v>
      </c>
      <c r="AD256" s="121">
        <v>42</v>
      </c>
      <c r="AE256" s="121">
        <v>4</v>
      </c>
    </row>
    <row r="257" spans="1:31" ht="24" thickBot="1">
      <c r="A257" s="46" t="s">
        <v>791</v>
      </c>
      <c r="B257" s="94" t="s">
        <v>791</v>
      </c>
      <c r="C257" s="117">
        <v>22</v>
      </c>
      <c r="D257" s="33"/>
      <c r="E257" s="115" t="s">
        <v>791</v>
      </c>
      <c r="F257" s="115">
        <v>27</v>
      </c>
      <c r="G257" s="106"/>
      <c r="O257" s="68">
        <v>1031700</v>
      </c>
      <c r="P257" s="66" t="s">
        <v>963</v>
      </c>
      <c r="Q257" s="68">
        <v>42</v>
      </c>
      <c r="R257" s="68">
        <v>23</v>
      </c>
      <c r="S257" s="68">
        <v>19</v>
      </c>
      <c r="U257" s="97" t="s">
        <v>963</v>
      </c>
      <c r="V257" s="68">
        <v>1031700</v>
      </c>
      <c r="W257" s="68">
        <v>43</v>
      </c>
      <c r="X257" s="68">
        <v>24</v>
      </c>
      <c r="Y257" s="68">
        <v>19</v>
      </c>
      <c r="AA257" s="66" t="s">
        <v>1071</v>
      </c>
      <c r="AB257" s="121">
        <v>2950600</v>
      </c>
      <c r="AC257" s="121">
        <v>45</v>
      </c>
      <c r="AD257" s="121">
        <v>41</v>
      </c>
      <c r="AE257" s="121">
        <v>4</v>
      </c>
    </row>
    <row r="258" spans="1:31" ht="23.25" thickBot="1">
      <c r="A258" s="46" t="s">
        <v>538</v>
      </c>
      <c r="B258" s="93" t="s">
        <v>538</v>
      </c>
      <c r="C258" s="117">
        <v>59</v>
      </c>
      <c r="D258" s="33"/>
      <c r="E258" s="115" t="s">
        <v>538</v>
      </c>
      <c r="F258" s="115">
        <v>64</v>
      </c>
      <c r="G258" s="105"/>
      <c r="O258" s="68">
        <v>3103900</v>
      </c>
      <c r="P258" s="66" t="s">
        <v>1074</v>
      </c>
      <c r="Q258" s="68">
        <v>42</v>
      </c>
      <c r="R258" s="68">
        <v>36</v>
      </c>
      <c r="S258" s="68">
        <v>6</v>
      </c>
      <c r="U258" s="97" t="s">
        <v>1071</v>
      </c>
      <c r="V258" s="68">
        <v>2950600</v>
      </c>
      <c r="W258" s="68">
        <v>43</v>
      </c>
      <c r="X258" s="68">
        <v>39</v>
      </c>
      <c r="Y258" s="68">
        <v>4</v>
      </c>
      <c r="AA258" s="66" t="s">
        <v>963</v>
      </c>
      <c r="AB258" s="121">
        <v>1031700</v>
      </c>
      <c r="AC258" s="121">
        <v>44</v>
      </c>
      <c r="AD258" s="121">
        <v>25</v>
      </c>
      <c r="AE258" s="121">
        <v>19</v>
      </c>
    </row>
    <row r="259" spans="1:31" ht="23.25" thickBot="1">
      <c r="A259" s="46" t="s">
        <v>828</v>
      </c>
      <c r="B259" s="94" t="s">
        <v>828</v>
      </c>
      <c r="C259" s="117">
        <v>14</v>
      </c>
      <c r="D259" s="33"/>
      <c r="E259" s="115" t="s">
        <v>828</v>
      </c>
      <c r="F259" s="115">
        <v>16</v>
      </c>
      <c r="G259" s="106"/>
      <c r="O259" s="68">
        <v>1032599</v>
      </c>
      <c r="P259" s="66" t="s">
        <v>964</v>
      </c>
      <c r="Q259" s="68">
        <v>41</v>
      </c>
      <c r="R259" s="68">
        <v>25</v>
      </c>
      <c r="S259" s="68">
        <v>16</v>
      </c>
      <c r="U259" s="97" t="s">
        <v>1001</v>
      </c>
      <c r="V259" s="68">
        <v>1359600</v>
      </c>
      <c r="W259" s="68">
        <v>42</v>
      </c>
      <c r="X259" s="68">
        <v>14</v>
      </c>
      <c r="Y259" s="68">
        <v>28</v>
      </c>
      <c r="AA259" s="66" t="s">
        <v>1074</v>
      </c>
      <c r="AB259" s="121">
        <v>3103900</v>
      </c>
      <c r="AC259" s="121">
        <v>44</v>
      </c>
      <c r="AD259" s="121">
        <v>37</v>
      </c>
      <c r="AE259" s="121">
        <v>7</v>
      </c>
    </row>
    <row r="260" spans="1:31" ht="15.75" thickBot="1">
      <c r="A260" s="46" t="s">
        <v>719</v>
      </c>
      <c r="B260" s="93" t="s">
        <v>719</v>
      </c>
      <c r="C260" s="117">
        <v>30</v>
      </c>
      <c r="D260" s="33"/>
      <c r="E260" s="115" t="s">
        <v>719</v>
      </c>
      <c r="F260" s="115">
        <v>37</v>
      </c>
      <c r="G260" s="105"/>
      <c r="O260" s="68">
        <v>3240099</v>
      </c>
      <c r="P260" s="66" t="s">
        <v>1082</v>
      </c>
      <c r="Q260" s="68">
        <v>41</v>
      </c>
      <c r="R260" s="68">
        <v>21</v>
      </c>
      <c r="S260" s="68">
        <v>20</v>
      </c>
      <c r="U260" s="97" t="s">
        <v>1035</v>
      </c>
      <c r="V260" s="68">
        <v>1822901</v>
      </c>
      <c r="W260" s="68">
        <v>42</v>
      </c>
      <c r="X260" s="68">
        <v>27</v>
      </c>
      <c r="Y260" s="68">
        <v>15</v>
      </c>
      <c r="AA260" s="66" t="s">
        <v>1035</v>
      </c>
      <c r="AB260" s="121">
        <v>1822901</v>
      </c>
      <c r="AC260" s="121">
        <v>43</v>
      </c>
      <c r="AD260" s="121">
        <v>28</v>
      </c>
      <c r="AE260" s="121">
        <v>15</v>
      </c>
    </row>
    <row r="261" spans="1:31" ht="15.75" thickBot="1">
      <c r="A261" s="46" t="s">
        <v>580</v>
      </c>
      <c r="B261" s="94" t="s">
        <v>580</v>
      </c>
      <c r="C261" s="117">
        <v>51</v>
      </c>
      <c r="D261" s="33"/>
      <c r="E261" s="115" t="s">
        <v>580</v>
      </c>
      <c r="F261" s="115">
        <v>53</v>
      </c>
      <c r="G261" s="106"/>
      <c r="O261" s="68">
        <v>1822901</v>
      </c>
      <c r="P261" s="66" t="s">
        <v>1035</v>
      </c>
      <c r="Q261" s="68">
        <v>39</v>
      </c>
      <c r="R261" s="68">
        <v>25</v>
      </c>
      <c r="S261" s="68">
        <v>14</v>
      </c>
      <c r="U261" s="97" t="s">
        <v>1086</v>
      </c>
      <c r="V261" s="68">
        <v>3299002</v>
      </c>
      <c r="W261" s="68">
        <v>42</v>
      </c>
      <c r="X261" s="68">
        <v>23</v>
      </c>
      <c r="Y261" s="68">
        <v>19</v>
      </c>
      <c r="AA261" s="66" t="s">
        <v>1086</v>
      </c>
      <c r="AB261" s="121">
        <v>3299002</v>
      </c>
      <c r="AC261" s="121">
        <v>43</v>
      </c>
      <c r="AD261" s="121">
        <v>23</v>
      </c>
      <c r="AE261" s="121">
        <v>20</v>
      </c>
    </row>
    <row r="262" spans="1:31" ht="23.25" thickBot="1">
      <c r="A262" s="46" t="s">
        <v>520</v>
      </c>
      <c r="B262" s="93" t="s">
        <v>520</v>
      </c>
      <c r="C262" s="117">
        <v>60</v>
      </c>
      <c r="D262" s="33"/>
      <c r="E262" s="115" t="s">
        <v>520</v>
      </c>
      <c r="F262" s="115">
        <v>64</v>
      </c>
      <c r="G262" s="105"/>
      <c r="O262" s="68">
        <v>3299002</v>
      </c>
      <c r="P262" s="66" t="s">
        <v>1086</v>
      </c>
      <c r="Q262" s="68">
        <v>39</v>
      </c>
      <c r="R262" s="68">
        <v>21</v>
      </c>
      <c r="S262" s="68">
        <v>18</v>
      </c>
      <c r="U262" s="97" t="s">
        <v>964</v>
      </c>
      <c r="V262" s="68">
        <v>1032599</v>
      </c>
      <c r="W262" s="68">
        <v>41</v>
      </c>
      <c r="X262" s="68">
        <v>25</v>
      </c>
      <c r="Y262" s="68">
        <v>16</v>
      </c>
      <c r="AA262" s="66" t="s">
        <v>964</v>
      </c>
      <c r="AB262" s="121">
        <v>1032599</v>
      </c>
      <c r="AC262" s="121">
        <v>42</v>
      </c>
      <c r="AD262" s="121">
        <v>26</v>
      </c>
      <c r="AE262" s="121">
        <v>16</v>
      </c>
    </row>
    <row r="263" spans="1:31" ht="24" thickBot="1">
      <c r="A263" s="46" t="s">
        <v>321</v>
      </c>
      <c r="B263" s="94" t="s">
        <v>321</v>
      </c>
      <c r="C263" s="117">
        <v>139</v>
      </c>
      <c r="D263" s="33"/>
      <c r="E263" s="115" t="s">
        <v>321</v>
      </c>
      <c r="F263" s="115">
        <v>145</v>
      </c>
      <c r="G263" s="106"/>
      <c r="O263" s="68">
        <v>1731100</v>
      </c>
      <c r="P263" s="66" t="s">
        <v>1026</v>
      </c>
      <c r="Q263" s="68">
        <v>38</v>
      </c>
      <c r="R263" s="68">
        <v>20</v>
      </c>
      <c r="S263" s="68">
        <v>18</v>
      </c>
      <c r="U263" s="97" t="s">
        <v>1082</v>
      </c>
      <c r="V263" s="68">
        <v>3240099</v>
      </c>
      <c r="W263" s="68">
        <v>41</v>
      </c>
      <c r="X263" s="68">
        <v>21</v>
      </c>
      <c r="Y263" s="68">
        <v>20</v>
      </c>
      <c r="AA263" s="66" t="s">
        <v>1001</v>
      </c>
      <c r="AB263" s="121">
        <v>1359600</v>
      </c>
      <c r="AC263" s="121">
        <v>42</v>
      </c>
      <c r="AD263" s="121">
        <v>14</v>
      </c>
      <c r="AE263" s="121">
        <v>28</v>
      </c>
    </row>
    <row r="264" spans="1:31" ht="15.75" thickBot="1">
      <c r="A264" s="46" t="s">
        <v>889</v>
      </c>
      <c r="B264" s="93" t="s">
        <v>889</v>
      </c>
      <c r="C264" s="117">
        <v>12</v>
      </c>
      <c r="D264" s="33"/>
      <c r="E264" s="115" t="s">
        <v>889</v>
      </c>
      <c r="F264" s="115">
        <v>14</v>
      </c>
      <c r="G264" s="105"/>
      <c r="O264" s="68">
        <v>2950600</v>
      </c>
      <c r="P264" s="66" t="s">
        <v>1071</v>
      </c>
      <c r="Q264" s="68">
        <v>37</v>
      </c>
      <c r="R264" s="68">
        <v>33</v>
      </c>
      <c r="S264" s="68">
        <v>4</v>
      </c>
      <c r="U264" s="97" t="s">
        <v>1147</v>
      </c>
      <c r="V264" s="68">
        <v>4399105</v>
      </c>
      <c r="W264" s="68">
        <v>39</v>
      </c>
      <c r="X264" s="68">
        <v>36</v>
      </c>
      <c r="Y264" s="68">
        <v>3</v>
      </c>
      <c r="AA264" s="66" t="s">
        <v>1047</v>
      </c>
      <c r="AB264" s="121">
        <v>2319200</v>
      </c>
      <c r="AC264" s="121">
        <v>40</v>
      </c>
      <c r="AD264" s="121">
        <v>22</v>
      </c>
      <c r="AE264" s="121">
        <v>18</v>
      </c>
    </row>
    <row r="265" spans="1:31" ht="15.75" thickBot="1">
      <c r="A265" s="46" t="s">
        <v>268</v>
      </c>
      <c r="B265" s="94" t="s">
        <v>268</v>
      </c>
      <c r="C265" s="117">
        <v>188</v>
      </c>
      <c r="D265" s="33"/>
      <c r="E265" s="115" t="s">
        <v>268</v>
      </c>
      <c r="F265" s="115">
        <v>199</v>
      </c>
      <c r="G265" s="106"/>
      <c r="O265" s="68">
        <v>8011102</v>
      </c>
      <c r="P265" s="66" t="s">
        <v>1374</v>
      </c>
      <c r="Q265" s="68">
        <v>36</v>
      </c>
      <c r="R265" s="68">
        <v>32</v>
      </c>
      <c r="S265" s="68">
        <v>4</v>
      </c>
      <c r="U265" s="97" t="s">
        <v>1374</v>
      </c>
      <c r="V265" s="68">
        <v>8011102</v>
      </c>
      <c r="W265" s="68">
        <v>38</v>
      </c>
      <c r="X265" s="68">
        <v>33</v>
      </c>
      <c r="Y265" s="68">
        <v>5</v>
      </c>
      <c r="AA265" s="66" t="s">
        <v>1147</v>
      </c>
      <c r="AB265" s="121">
        <v>4399105</v>
      </c>
      <c r="AC265" s="121">
        <v>39</v>
      </c>
      <c r="AD265" s="121">
        <v>36</v>
      </c>
      <c r="AE265" s="121">
        <v>3</v>
      </c>
    </row>
    <row r="266" spans="1:31" ht="15.75" thickBot="1">
      <c r="A266" s="46" t="s">
        <v>682</v>
      </c>
      <c r="B266" s="93" t="s">
        <v>682</v>
      </c>
      <c r="C266" s="117">
        <v>30</v>
      </c>
      <c r="D266" s="33"/>
      <c r="E266" s="115" t="s">
        <v>682</v>
      </c>
      <c r="F266" s="115">
        <v>30</v>
      </c>
      <c r="G266" s="105"/>
      <c r="O266" s="68">
        <v>1821100</v>
      </c>
      <c r="P266" s="66" t="s">
        <v>1034</v>
      </c>
      <c r="Q266" s="68">
        <v>35</v>
      </c>
      <c r="R266" s="68">
        <v>29</v>
      </c>
      <c r="S266" s="68">
        <v>6</v>
      </c>
      <c r="U266" s="97" t="s">
        <v>1026</v>
      </c>
      <c r="V266" s="68">
        <v>1731100</v>
      </c>
      <c r="W266" s="68">
        <v>36</v>
      </c>
      <c r="X266" s="68">
        <v>19</v>
      </c>
      <c r="Y266" s="68">
        <v>17</v>
      </c>
      <c r="AA266" s="66" t="s">
        <v>1374</v>
      </c>
      <c r="AB266" s="121">
        <v>8011102</v>
      </c>
      <c r="AC266" s="121">
        <v>39</v>
      </c>
      <c r="AD266" s="121">
        <v>34</v>
      </c>
      <c r="AE266" s="121">
        <v>5</v>
      </c>
    </row>
    <row r="267" spans="1:31" ht="15.75" thickBot="1">
      <c r="A267" s="46" t="s">
        <v>867</v>
      </c>
      <c r="B267" s="94" t="s">
        <v>867</v>
      </c>
      <c r="C267" s="117">
        <v>10</v>
      </c>
      <c r="D267" s="33"/>
      <c r="E267" s="115" t="s">
        <v>867</v>
      </c>
      <c r="F267" s="115">
        <v>10</v>
      </c>
      <c r="G267" s="106"/>
      <c r="O267" s="68">
        <v>3314712</v>
      </c>
      <c r="P267" s="66" t="s">
        <v>1104</v>
      </c>
      <c r="Q267" s="68">
        <v>35</v>
      </c>
      <c r="R267" s="68">
        <v>32</v>
      </c>
      <c r="S267" s="68">
        <v>3</v>
      </c>
      <c r="U267" s="97" t="s">
        <v>1047</v>
      </c>
      <c r="V267" s="68">
        <v>2319200</v>
      </c>
      <c r="W267" s="68">
        <v>36</v>
      </c>
      <c r="X267" s="68">
        <v>19</v>
      </c>
      <c r="Y267" s="68">
        <v>17</v>
      </c>
      <c r="AA267" s="66" t="s">
        <v>1026</v>
      </c>
      <c r="AB267" s="121">
        <v>1731100</v>
      </c>
      <c r="AC267" s="121">
        <v>36</v>
      </c>
      <c r="AD267" s="121">
        <v>19</v>
      </c>
      <c r="AE267" s="121">
        <v>17</v>
      </c>
    </row>
    <row r="268" spans="1:31" ht="15.75" thickBot="1">
      <c r="A268" s="46" t="s">
        <v>868</v>
      </c>
      <c r="B268" s="93" t="s">
        <v>868</v>
      </c>
      <c r="C268" s="117">
        <v>9</v>
      </c>
      <c r="D268" s="33"/>
      <c r="E268" s="115" t="s">
        <v>868</v>
      </c>
      <c r="F268" s="115">
        <v>10</v>
      </c>
      <c r="G268" s="105"/>
      <c r="O268" s="68">
        <v>4399105</v>
      </c>
      <c r="P268" s="66" t="s">
        <v>1147</v>
      </c>
      <c r="Q268" s="68">
        <v>35</v>
      </c>
      <c r="R268" s="68">
        <v>32</v>
      </c>
      <c r="S268" s="68">
        <v>3</v>
      </c>
      <c r="U268" s="97" t="s">
        <v>1034</v>
      </c>
      <c r="V268" s="68">
        <v>1821100</v>
      </c>
      <c r="W268" s="68">
        <v>35</v>
      </c>
      <c r="X268" s="68">
        <v>29</v>
      </c>
      <c r="Y268" s="68">
        <v>6</v>
      </c>
      <c r="AA268" s="66" t="s">
        <v>1230</v>
      </c>
      <c r="AB268" s="121">
        <v>4754703</v>
      </c>
      <c r="AC268" s="121">
        <v>36</v>
      </c>
      <c r="AD268" s="121">
        <v>29</v>
      </c>
      <c r="AE268" s="121">
        <v>7</v>
      </c>
    </row>
    <row r="269" spans="1:31" ht="15.75" thickBot="1">
      <c r="A269" s="46" t="s">
        <v>609</v>
      </c>
      <c r="B269" s="94" t="s">
        <v>609</v>
      </c>
      <c r="C269" s="117">
        <v>45</v>
      </c>
      <c r="D269" s="33"/>
      <c r="E269" s="115" t="s">
        <v>609</v>
      </c>
      <c r="F269" s="115">
        <v>45</v>
      </c>
      <c r="G269" s="106"/>
      <c r="O269" s="68">
        <v>9603304</v>
      </c>
      <c r="P269" s="66" t="s">
        <v>1443</v>
      </c>
      <c r="Q269" s="68">
        <v>35</v>
      </c>
      <c r="R269" s="68">
        <v>23</v>
      </c>
      <c r="S269" s="68">
        <v>12</v>
      </c>
      <c r="U269" s="97" t="s">
        <v>1104</v>
      </c>
      <c r="V269" s="68">
        <v>3314712</v>
      </c>
      <c r="W269" s="68">
        <v>35</v>
      </c>
      <c r="X269" s="68">
        <v>33</v>
      </c>
      <c r="Y269" s="68">
        <v>2</v>
      </c>
      <c r="AA269" s="66" t="s">
        <v>1034</v>
      </c>
      <c r="AB269" s="121">
        <v>1821100</v>
      </c>
      <c r="AC269" s="121">
        <v>35</v>
      </c>
      <c r="AD269" s="121">
        <v>29</v>
      </c>
      <c r="AE269" s="121">
        <v>6</v>
      </c>
    </row>
    <row r="270" spans="1:31" ht="24" thickBot="1">
      <c r="A270" s="46" t="s">
        <v>228</v>
      </c>
      <c r="B270" s="93" t="s">
        <v>228</v>
      </c>
      <c r="C270" s="117">
        <v>235</v>
      </c>
      <c r="D270" s="33"/>
      <c r="E270" s="115" t="s">
        <v>228</v>
      </c>
      <c r="F270" s="115">
        <v>261</v>
      </c>
      <c r="G270" s="105"/>
      <c r="O270" s="68">
        <v>2319200</v>
      </c>
      <c r="P270" s="66" t="s">
        <v>1047</v>
      </c>
      <c r="Q270" s="68">
        <v>34</v>
      </c>
      <c r="R270" s="68">
        <v>18</v>
      </c>
      <c r="S270" s="68">
        <v>16</v>
      </c>
      <c r="U270" s="97" t="s">
        <v>1230</v>
      </c>
      <c r="V270" s="68">
        <v>4754703</v>
      </c>
      <c r="W270" s="68">
        <v>35</v>
      </c>
      <c r="X270" s="68">
        <v>27</v>
      </c>
      <c r="Y270" s="68">
        <v>8</v>
      </c>
      <c r="AA270" s="66" t="s">
        <v>1085</v>
      </c>
      <c r="AB270" s="121">
        <v>3292202</v>
      </c>
      <c r="AC270" s="121">
        <v>35</v>
      </c>
      <c r="AD270" s="121">
        <v>15</v>
      </c>
      <c r="AE270" s="121">
        <v>20</v>
      </c>
    </row>
    <row r="271" spans="1:31" ht="15.75" thickBot="1">
      <c r="A271" s="46" t="s">
        <v>232</v>
      </c>
      <c r="B271" s="94" t="s">
        <v>232</v>
      </c>
      <c r="C271" s="117">
        <v>234</v>
      </c>
      <c r="D271" s="33"/>
      <c r="E271" s="115" t="s">
        <v>232</v>
      </c>
      <c r="F271" s="115">
        <v>244</v>
      </c>
      <c r="G271" s="106"/>
      <c r="O271" s="68">
        <v>7732202</v>
      </c>
      <c r="P271" s="66" t="s">
        <v>1363</v>
      </c>
      <c r="Q271" s="68">
        <v>34</v>
      </c>
      <c r="R271" s="68">
        <v>25</v>
      </c>
      <c r="S271" s="68">
        <v>9</v>
      </c>
      <c r="U271" s="97" t="s">
        <v>1363</v>
      </c>
      <c r="V271" s="68">
        <v>7732202</v>
      </c>
      <c r="W271" s="68">
        <v>35</v>
      </c>
      <c r="X271" s="68">
        <v>26</v>
      </c>
      <c r="Y271" s="68">
        <v>9</v>
      </c>
      <c r="AA271" s="66" t="s">
        <v>1104</v>
      </c>
      <c r="AB271" s="121">
        <v>3314712</v>
      </c>
      <c r="AC271" s="121">
        <v>35</v>
      </c>
      <c r="AD271" s="121">
        <v>33</v>
      </c>
      <c r="AE271" s="121">
        <v>2</v>
      </c>
    </row>
    <row r="272" spans="1:31" ht="24" thickBot="1">
      <c r="A272" s="46" t="s">
        <v>900</v>
      </c>
      <c r="B272" s="93" t="s">
        <v>900</v>
      </c>
      <c r="C272" s="117">
        <v>7</v>
      </c>
      <c r="D272" s="33"/>
      <c r="E272" s="115" t="s">
        <v>900</v>
      </c>
      <c r="F272" s="115">
        <v>7</v>
      </c>
      <c r="G272" s="105"/>
      <c r="O272" s="68">
        <v>1033302</v>
      </c>
      <c r="P272" s="66" t="s">
        <v>966</v>
      </c>
      <c r="Q272" s="68">
        <v>32</v>
      </c>
      <c r="R272" s="68">
        <v>22</v>
      </c>
      <c r="S272" s="68">
        <v>10</v>
      </c>
      <c r="U272" s="97" t="s">
        <v>1443</v>
      </c>
      <c r="V272" s="68">
        <v>9603304</v>
      </c>
      <c r="W272" s="68">
        <v>35</v>
      </c>
      <c r="X272" s="68">
        <v>22</v>
      </c>
      <c r="Y272" s="68">
        <v>13</v>
      </c>
      <c r="AA272" s="66" t="s">
        <v>1107</v>
      </c>
      <c r="AB272" s="121">
        <v>3314799</v>
      </c>
      <c r="AC272" s="121">
        <v>35</v>
      </c>
      <c r="AD272" s="121">
        <v>28</v>
      </c>
      <c r="AE272" s="121">
        <v>7</v>
      </c>
    </row>
    <row r="273" spans="1:31" ht="24" thickBot="1">
      <c r="A273" s="46" t="s">
        <v>615</v>
      </c>
      <c r="B273" s="94" t="s">
        <v>615</v>
      </c>
      <c r="C273" s="117">
        <v>35</v>
      </c>
      <c r="D273" s="33"/>
      <c r="E273" s="115" t="s">
        <v>615</v>
      </c>
      <c r="F273" s="115">
        <v>37</v>
      </c>
      <c r="G273" s="106"/>
      <c r="O273" s="68">
        <v>3314709</v>
      </c>
      <c r="P273" s="66" t="s">
        <v>1101</v>
      </c>
      <c r="Q273" s="68">
        <v>32</v>
      </c>
      <c r="R273" s="68">
        <v>24</v>
      </c>
      <c r="S273" s="68">
        <v>8</v>
      </c>
      <c r="U273" s="97" t="s">
        <v>1107</v>
      </c>
      <c r="V273" s="68">
        <v>3314799</v>
      </c>
      <c r="W273" s="68">
        <v>34</v>
      </c>
      <c r="X273" s="68">
        <v>27</v>
      </c>
      <c r="Y273" s="68">
        <v>7</v>
      </c>
      <c r="AA273" s="66" t="s">
        <v>1363</v>
      </c>
      <c r="AB273" s="121">
        <v>7732202</v>
      </c>
      <c r="AC273" s="121">
        <v>35</v>
      </c>
      <c r="AD273" s="121">
        <v>26</v>
      </c>
      <c r="AE273" s="121">
        <v>9</v>
      </c>
    </row>
    <row r="274" spans="1:31" ht="24" thickBot="1">
      <c r="A274" s="46" t="s">
        <v>491</v>
      </c>
      <c r="B274" s="93" t="s">
        <v>491</v>
      </c>
      <c r="C274" s="117">
        <v>72</v>
      </c>
      <c r="D274" s="33"/>
      <c r="E274" s="115" t="s">
        <v>491</v>
      </c>
      <c r="F274" s="115">
        <v>79</v>
      </c>
      <c r="G274" s="105"/>
      <c r="O274" s="68">
        <v>3314799</v>
      </c>
      <c r="P274" s="66" t="s">
        <v>1107</v>
      </c>
      <c r="Q274" s="68">
        <v>32</v>
      </c>
      <c r="R274" s="68">
        <v>26</v>
      </c>
      <c r="S274" s="68">
        <v>6</v>
      </c>
      <c r="U274" s="97" t="s">
        <v>1085</v>
      </c>
      <c r="V274" s="68">
        <v>3292202</v>
      </c>
      <c r="W274" s="68">
        <v>33</v>
      </c>
      <c r="X274" s="68">
        <v>13</v>
      </c>
      <c r="Y274" s="68">
        <v>20</v>
      </c>
      <c r="AA274" s="66" t="s">
        <v>1443</v>
      </c>
      <c r="AB274" s="121">
        <v>9603304</v>
      </c>
      <c r="AC274" s="121">
        <v>35</v>
      </c>
      <c r="AD274" s="121">
        <v>22</v>
      </c>
      <c r="AE274" s="121">
        <v>13</v>
      </c>
    </row>
    <row r="275" spans="1:31" ht="24" thickBot="1">
      <c r="A275" s="46" t="s">
        <v>275</v>
      </c>
      <c r="B275" s="94" t="s">
        <v>275</v>
      </c>
      <c r="C275" s="117">
        <v>169</v>
      </c>
      <c r="D275" s="33"/>
      <c r="E275" s="115" t="s">
        <v>275</v>
      </c>
      <c r="F275" s="115">
        <v>171</v>
      </c>
      <c r="G275" s="106"/>
      <c r="O275" s="68">
        <v>4754703</v>
      </c>
      <c r="P275" s="66" t="s">
        <v>1230</v>
      </c>
      <c r="Q275" s="68">
        <v>32</v>
      </c>
      <c r="R275" s="68">
        <v>24</v>
      </c>
      <c r="S275" s="68">
        <v>8</v>
      </c>
      <c r="U275" s="97" t="s">
        <v>1101</v>
      </c>
      <c r="V275" s="68">
        <v>3314709</v>
      </c>
      <c r="W275" s="68">
        <v>33</v>
      </c>
      <c r="X275" s="68">
        <v>25</v>
      </c>
      <c r="Y275" s="68">
        <v>8</v>
      </c>
      <c r="AA275" s="66" t="s">
        <v>966</v>
      </c>
      <c r="AB275" s="121">
        <v>1033302</v>
      </c>
      <c r="AC275" s="121">
        <v>34</v>
      </c>
      <c r="AD275" s="121">
        <v>24</v>
      </c>
      <c r="AE275" s="121">
        <v>10</v>
      </c>
    </row>
    <row r="276" spans="1:31" ht="24" thickBot="1">
      <c r="A276" s="46" t="s">
        <v>117</v>
      </c>
      <c r="B276" s="93" t="s">
        <v>117</v>
      </c>
      <c r="C276" s="117">
        <v>698</v>
      </c>
      <c r="D276" s="33"/>
      <c r="E276" s="115" t="s">
        <v>117</v>
      </c>
      <c r="F276" s="115">
        <v>739</v>
      </c>
      <c r="G276" s="105"/>
      <c r="O276" s="68">
        <v>9601703</v>
      </c>
      <c r="P276" s="66" t="s">
        <v>1439</v>
      </c>
      <c r="Q276" s="68">
        <v>32</v>
      </c>
      <c r="R276" s="68">
        <v>6</v>
      </c>
      <c r="S276" s="68">
        <v>26</v>
      </c>
      <c r="U276" s="97" t="s">
        <v>1248</v>
      </c>
      <c r="V276" s="68">
        <v>4771703</v>
      </c>
      <c r="W276" s="68">
        <v>33</v>
      </c>
      <c r="X276" s="68">
        <v>24</v>
      </c>
      <c r="Y276" s="68">
        <v>9</v>
      </c>
      <c r="AA276" s="66" t="s">
        <v>1101</v>
      </c>
      <c r="AB276" s="121">
        <v>3314709</v>
      </c>
      <c r="AC276" s="121">
        <v>33</v>
      </c>
      <c r="AD276" s="121">
        <v>25</v>
      </c>
      <c r="AE276" s="121">
        <v>8</v>
      </c>
    </row>
    <row r="277" spans="1:31" ht="23.25" thickBot="1">
      <c r="A277" s="46" t="s">
        <v>195</v>
      </c>
      <c r="B277" s="94" t="s">
        <v>195</v>
      </c>
      <c r="C277" s="117">
        <v>311</v>
      </c>
      <c r="D277" s="33"/>
      <c r="E277" s="115" t="s">
        <v>195</v>
      </c>
      <c r="F277" s="115">
        <v>337</v>
      </c>
      <c r="G277" s="106"/>
      <c r="O277" s="68">
        <v>4771703</v>
      </c>
      <c r="P277" s="66" t="s">
        <v>1248</v>
      </c>
      <c r="Q277" s="68">
        <v>31</v>
      </c>
      <c r="R277" s="68">
        <v>22</v>
      </c>
      <c r="S277" s="68">
        <v>9</v>
      </c>
      <c r="U277" s="97" t="s">
        <v>966</v>
      </c>
      <c r="V277" s="68">
        <v>1033302</v>
      </c>
      <c r="W277" s="68">
        <v>32</v>
      </c>
      <c r="X277" s="68">
        <v>22</v>
      </c>
      <c r="Y277" s="68">
        <v>10</v>
      </c>
      <c r="AA277" s="66" t="s">
        <v>1248</v>
      </c>
      <c r="AB277" s="121">
        <v>4771703</v>
      </c>
      <c r="AC277" s="121">
        <v>33</v>
      </c>
      <c r="AD277" s="121">
        <v>24</v>
      </c>
      <c r="AE277" s="121">
        <v>9</v>
      </c>
    </row>
    <row r="278" spans="1:31" ht="15.75" thickBot="1">
      <c r="A278" s="46" t="s">
        <v>484</v>
      </c>
      <c r="B278" s="93" t="s">
        <v>484</v>
      </c>
      <c r="C278" s="117">
        <v>78</v>
      </c>
      <c r="D278" s="33"/>
      <c r="E278" s="115" t="s">
        <v>484</v>
      </c>
      <c r="F278" s="115">
        <v>88</v>
      </c>
      <c r="G278" s="105"/>
      <c r="O278" s="68">
        <v>1414200</v>
      </c>
      <c r="P278" s="66" t="s">
        <v>1009</v>
      </c>
      <c r="Q278" s="68">
        <v>30</v>
      </c>
      <c r="R278" s="68">
        <v>17</v>
      </c>
      <c r="S278" s="68">
        <v>13</v>
      </c>
      <c r="U278" s="97" t="s">
        <v>1439</v>
      </c>
      <c r="V278" s="68">
        <v>9601703</v>
      </c>
      <c r="W278" s="68">
        <v>32</v>
      </c>
      <c r="X278" s="68">
        <v>6</v>
      </c>
      <c r="Y278" s="68">
        <v>26</v>
      </c>
      <c r="AA278" s="66" t="s">
        <v>1439</v>
      </c>
      <c r="AB278" s="121">
        <v>9601703</v>
      </c>
      <c r="AC278" s="121">
        <v>33</v>
      </c>
      <c r="AD278" s="121">
        <v>6</v>
      </c>
      <c r="AE278" s="121">
        <v>27</v>
      </c>
    </row>
    <row r="279" spans="1:31" ht="24" thickBot="1">
      <c r="A279" s="46" t="s">
        <v>733</v>
      </c>
      <c r="B279" s="94" t="s">
        <v>733</v>
      </c>
      <c r="C279" s="117">
        <v>24</v>
      </c>
      <c r="D279" s="33"/>
      <c r="E279" s="115" t="s">
        <v>733</v>
      </c>
      <c r="F279" s="115">
        <v>27</v>
      </c>
      <c r="G279" s="106"/>
      <c r="O279" s="68">
        <v>2330305</v>
      </c>
      <c r="P279" s="66" t="s">
        <v>1050</v>
      </c>
      <c r="Q279" s="68">
        <v>30</v>
      </c>
      <c r="R279" s="68">
        <v>26</v>
      </c>
      <c r="S279" s="68">
        <v>4</v>
      </c>
      <c r="U279" s="97" t="s">
        <v>1009</v>
      </c>
      <c r="V279" s="68">
        <v>1414200</v>
      </c>
      <c r="W279" s="68">
        <v>31</v>
      </c>
      <c r="X279" s="68">
        <v>17</v>
      </c>
      <c r="Y279" s="68">
        <v>14</v>
      </c>
      <c r="AA279" s="66" t="s">
        <v>1009</v>
      </c>
      <c r="AB279" s="121">
        <v>1414200</v>
      </c>
      <c r="AC279" s="121">
        <v>32</v>
      </c>
      <c r="AD279" s="121">
        <v>17</v>
      </c>
      <c r="AE279" s="121">
        <v>15</v>
      </c>
    </row>
    <row r="280" spans="1:31" ht="15.75" thickBot="1">
      <c r="A280" s="46" t="s">
        <v>326</v>
      </c>
      <c r="B280" s="93" t="s">
        <v>326</v>
      </c>
      <c r="C280" s="117">
        <v>143</v>
      </c>
      <c r="D280" s="33"/>
      <c r="E280" s="115" t="s">
        <v>326</v>
      </c>
      <c r="F280" s="115">
        <v>147</v>
      </c>
      <c r="G280" s="105"/>
      <c r="O280" s="68">
        <v>8292000</v>
      </c>
      <c r="P280" s="66" t="s">
        <v>1387</v>
      </c>
      <c r="Q280" s="68">
        <v>30</v>
      </c>
      <c r="R280" s="68">
        <v>17</v>
      </c>
      <c r="S280" s="68">
        <v>13</v>
      </c>
      <c r="U280" s="97" t="s">
        <v>1387</v>
      </c>
      <c r="V280" s="68">
        <v>8292000</v>
      </c>
      <c r="W280" s="68">
        <v>31</v>
      </c>
      <c r="X280" s="68">
        <v>18</v>
      </c>
      <c r="Y280" s="68">
        <v>13</v>
      </c>
      <c r="AA280" s="66" t="s">
        <v>1387</v>
      </c>
      <c r="AB280" s="121">
        <v>8292000</v>
      </c>
      <c r="AC280" s="121">
        <v>32</v>
      </c>
      <c r="AD280" s="121">
        <v>18</v>
      </c>
      <c r="AE280" s="121">
        <v>14</v>
      </c>
    </row>
    <row r="281" spans="1:31" ht="24" thickBot="1">
      <c r="A281" s="46" t="s">
        <v>829</v>
      </c>
      <c r="B281" s="94" t="s">
        <v>829</v>
      </c>
      <c r="C281" s="117">
        <v>11</v>
      </c>
      <c r="D281" s="33"/>
      <c r="E281" s="115" t="s">
        <v>829</v>
      </c>
      <c r="F281" s="115">
        <v>11</v>
      </c>
      <c r="G281" s="106"/>
      <c r="O281" s="68">
        <v>7733100</v>
      </c>
      <c r="P281" s="66" t="s">
        <v>1364</v>
      </c>
      <c r="Q281" s="68">
        <v>29</v>
      </c>
      <c r="R281" s="68">
        <v>23</v>
      </c>
      <c r="S281" s="68">
        <v>6</v>
      </c>
      <c r="U281" s="97" t="s">
        <v>1105</v>
      </c>
      <c r="V281" s="68">
        <v>3314719</v>
      </c>
      <c r="W281" s="68">
        <v>30</v>
      </c>
      <c r="X281" s="68">
        <v>26</v>
      </c>
      <c r="Y281" s="68">
        <v>4</v>
      </c>
      <c r="AA281" s="66" t="s">
        <v>1105</v>
      </c>
      <c r="AB281" s="121">
        <v>3314719</v>
      </c>
      <c r="AC281" s="121">
        <v>31</v>
      </c>
      <c r="AD281" s="121">
        <v>27</v>
      </c>
      <c r="AE281" s="121">
        <v>4</v>
      </c>
    </row>
    <row r="282" spans="1:31" ht="15.75" thickBot="1">
      <c r="A282" s="46" t="s">
        <v>603</v>
      </c>
      <c r="B282" s="93" t="s">
        <v>603</v>
      </c>
      <c r="C282" s="117">
        <v>42</v>
      </c>
      <c r="D282" s="33"/>
      <c r="E282" s="115" t="s">
        <v>603</v>
      </c>
      <c r="F282" s="115">
        <v>44</v>
      </c>
      <c r="G282" s="105"/>
      <c r="O282" s="68">
        <v>1822999</v>
      </c>
      <c r="P282" s="66" t="s">
        <v>1036</v>
      </c>
      <c r="Q282" s="68">
        <v>28</v>
      </c>
      <c r="R282" s="68">
        <v>19</v>
      </c>
      <c r="S282" s="68">
        <v>9</v>
      </c>
      <c r="U282" s="97" t="s">
        <v>1050</v>
      </c>
      <c r="V282" s="68">
        <v>2330305</v>
      </c>
      <c r="W282" s="68">
        <v>29</v>
      </c>
      <c r="X282" s="68">
        <v>25</v>
      </c>
      <c r="Y282" s="68">
        <v>4</v>
      </c>
      <c r="AA282" s="66" t="s">
        <v>1445</v>
      </c>
      <c r="AB282" s="121">
        <v>9609202</v>
      </c>
      <c r="AC282" s="121">
        <v>31</v>
      </c>
      <c r="AD282" s="121">
        <v>7</v>
      </c>
      <c r="AE282" s="121">
        <v>24</v>
      </c>
    </row>
    <row r="283" spans="1:31" ht="24" thickBot="1">
      <c r="A283" s="46" t="s">
        <v>529</v>
      </c>
      <c r="B283" s="94" t="s">
        <v>529</v>
      </c>
      <c r="C283" s="117">
        <v>67</v>
      </c>
      <c r="D283" s="33"/>
      <c r="E283" s="115" t="s">
        <v>529</v>
      </c>
      <c r="F283" s="115">
        <v>69</v>
      </c>
      <c r="G283" s="106"/>
      <c r="O283" s="68">
        <v>3314719</v>
      </c>
      <c r="P283" s="66" t="s">
        <v>1105</v>
      </c>
      <c r="Q283" s="68">
        <v>28</v>
      </c>
      <c r="R283" s="68">
        <v>24</v>
      </c>
      <c r="S283" s="68">
        <v>4</v>
      </c>
      <c r="U283" s="97" t="s">
        <v>1364</v>
      </c>
      <c r="V283" s="68">
        <v>7733100</v>
      </c>
      <c r="W283" s="68">
        <v>29</v>
      </c>
      <c r="X283" s="68">
        <v>23</v>
      </c>
      <c r="Y283" s="68">
        <v>6</v>
      </c>
      <c r="AA283" s="66" t="s">
        <v>1416</v>
      </c>
      <c r="AB283" s="121">
        <v>9002702</v>
      </c>
      <c r="AC283" s="121">
        <v>30</v>
      </c>
      <c r="AD283" s="121">
        <v>21</v>
      </c>
      <c r="AE283" s="121">
        <v>9</v>
      </c>
    </row>
    <row r="284" spans="1:31" ht="15.75" thickBot="1">
      <c r="A284" s="46" t="s">
        <v>417</v>
      </c>
      <c r="B284" s="93" t="s">
        <v>417</v>
      </c>
      <c r="C284" s="117">
        <v>86</v>
      </c>
      <c r="D284" s="33"/>
      <c r="E284" s="115" t="s">
        <v>417</v>
      </c>
      <c r="F284" s="115">
        <v>89</v>
      </c>
      <c r="G284" s="105"/>
      <c r="O284" s="68">
        <v>4923002</v>
      </c>
      <c r="P284" s="66" t="s">
        <v>1273</v>
      </c>
      <c r="Q284" s="68">
        <v>28</v>
      </c>
      <c r="R284" s="68">
        <v>26</v>
      </c>
      <c r="S284" s="68">
        <v>2</v>
      </c>
      <c r="U284" s="97" t="s">
        <v>1416</v>
      </c>
      <c r="V284" s="68">
        <v>9002702</v>
      </c>
      <c r="W284" s="68">
        <v>29</v>
      </c>
      <c r="X284" s="68">
        <v>20</v>
      </c>
      <c r="Y284" s="68">
        <v>9</v>
      </c>
      <c r="AA284" s="66" t="s">
        <v>1050</v>
      </c>
      <c r="AB284" s="121">
        <v>2330305</v>
      </c>
      <c r="AC284" s="121">
        <v>29</v>
      </c>
      <c r="AD284" s="121">
        <v>25</v>
      </c>
      <c r="AE284" s="121">
        <v>4</v>
      </c>
    </row>
    <row r="285" spans="1:31" ht="15.75" thickBot="1">
      <c r="A285" s="46" t="s">
        <v>635</v>
      </c>
      <c r="B285" s="94" t="s">
        <v>635</v>
      </c>
      <c r="C285" s="117">
        <v>38</v>
      </c>
      <c r="D285" s="33"/>
      <c r="E285" s="115" t="s">
        <v>635</v>
      </c>
      <c r="F285" s="115">
        <v>38</v>
      </c>
      <c r="G285" s="106"/>
      <c r="O285" s="68">
        <v>9002702</v>
      </c>
      <c r="P285" s="66" t="s">
        <v>1416</v>
      </c>
      <c r="Q285" s="68">
        <v>28</v>
      </c>
      <c r="R285" s="68">
        <v>19</v>
      </c>
      <c r="S285" s="68">
        <v>9</v>
      </c>
      <c r="U285" s="97" t="s">
        <v>1445</v>
      </c>
      <c r="V285" s="68">
        <v>9609202</v>
      </c>
      <c r="W285" s="68">
        <v>29</v>
      </c>
      <c r="X285" s="68">
        <v>7</v>
      </c>
      <c r="Y285" s="68">
        <v>22</v>
      </c>
      <c r="AA285" s="66" t="s">
        <v>1364</v>
      </c>
      <c r="AB285" s="121">
        <v>7733100</v>
      </c>
      <c r="AC285" s="121">
        <v>29</v>
      </c>
      <c r="AD285" s="121">
        <v>23</v>
      </c>
      <c r="AE285" s="121">
        <v>6</v>
      </c>
    </row>
    <row r="286" spans="1:31" ht="23.25" thickBot="1">
      <c r="A286" s="46" t="s">
        <v>153</v>
      </c>
      <c r="B286" s="93" t="s">
        <v>153</v>
      </c>
      <c r="C286" s="117">
        <v>437</v>
      </c>
      <c r="D286" s="33"/>
      <c r="E286" s="115" t="s">
        <v>153</v>
      </c>
      <c r="F286" s="115">
        <v>456</v>
      </c>
      <c r="G286" s="105"/>
      <c r="O286" s="68">
        <v>9609202</v>
      </c>
      <c r="P286" s="66" t="s">
        <v>1445</v>
      </c>
      <c r="Q286" s="68">
        <v>28</v>
      </c>
      <c r="R286" s="68">
        <v>6</v>
      </c>
      <c r="S286" s="68">
        <v>22</v>
      </c>
      <c r="U286" s="97" t="s">
        <v>971</v>
      </c>
      <c r="V286" s="68">
        <v>1064300</v>
      </c>
      <c r="W286" s="68">
        <v>28</v>
      </c>
      <c r="X286" s="68">
        <v>17</v>
      </c>
      <c r="Y286" s="68">
        <v>11</v>
      </c>
      <c r="AA286" s="66" t="s">
        <v>971</v>
      </c>
      <c r="AB286" s="121">
        <v>1064300</v>
      </c>
      <c r="AC286" s="121">
        <v>28</v>
      </c>
      <c r="AD286" s="121">
        <v>17</v>
      </c>
      <c r="AE286" s="121">
        <v>11</v>
      </c>
    </row>
    <row r="287" spans="1:31" ht="24" thickBot="1">
      <c r="A287" s="46" t="s">
        <v>780</v>
      </c>
      <c r="B287" s="94" t="s">
        <v>780</v>
      </c>
      <c r="C287" s="117">
        <v>19</v>
      </c>
      <c r="D287" s="33"/>
      <c r="E287" s="115" t="s">
        <v>780</v>
      </c>
      <c r="F287" s="115">
        <v>22</v>
      </c>
      <c r="G287" s="106"/>
      <c r="O287" s="68">
        <v>3292202</v>
      </c>
      <c r="P287" s="66" t="s">
        <v>1085</v>
      </c>
      <c r="Q287" s="68">
        <v>27</v>
      </c>
      <c r="R287" s="68">
        <v>12</v>
      </c>
      <c r="S287" s="68">
        <v>15</v>
      </c>
      <c r="U287" s="97" t="s">
        <v>1036</v>
      </c>
      <c r="V287" s="68">
        <v>1822999</v>
      </c>
      <c r="W287" s="68">
        <v>28</v>
      </c>
      <c r="X287" s="68">
        <v>19</v>
      </c>
      <c r="Y287" s="68">
        <v>9</v>
      </c>
      <c r="AA287" s="66" t="s">
        <v>1036</v>
      </c>
      <c r="AB287" s="121">
        <v>1822999</v>
      </c>
      <c r="AC287" s="121">
        <v>28</v>
      </c>
      <c r="AD287" s="121">
        <v>19</v>
      </c>
      <c r="AE287" s="121">
        <v>9</v>
      </c>
    </row>
    <row r="288" spans="1:31" ht="15.75" thickBot="1">
      <c r="A288" s="46" t="s">
        <v>492</v>
      </c>
      <c r="B288" s="93" t="s">
        <v>492</v>
      </c>
      <c r="C288" s="117">
        <v>64</v>
      </c>
      <c r="D288" s="33"/>
      <c r="E288" s="115" t="s">
        <v>492</v>
      </c>
      <c r="F288" s="115">
        <v>65</v>
      </c>
      <c r="G288" s="105"/>
      <c r="O288" s="68">
        <v>161003</v>
      </c>
      <c r="P288" s="66" t="s">
        <v>943</v>
      </c>
      <c r="Q288" s="68">
        <v>26</v>
      </c>
      <c r="R288" s="68">
        <v>20</v>
      </c>
      <c r="S288" s="68">
        <v>6</v>
      </c>
      <c r="U288" s="97" t="s">
        <v>1090</v>
      </c>
      <c r="V288" s="68">
        <v>3299006</v>
      </c>
      <c r="W288" s="68">
        <v>27</v>
      </c>
      <c r="X288" s="68">
        <v>11</v>
      </c>
      <c r="Y288" s="68">
        <v>16</v>
      </c>
      <c r="AA288" s="66" t="s">
        <v>1090</v>
      </c>
      <c r="AB288" s="121">
        <v>3299006</v>
      </c>
      <c r="AC288" s="121">
        <v>28</v>
      </c>
      <c r="AD288" s="121">
        <v>10</v>
      </c>
      <c r="AE288" s="121">
        <v>18</v>
      </c>
    </row>
    <row r="289" spans="1:31" ht="15.75" thickBot="1">
      <c r="A289" s="46" t="s">
        <v>734</v>
      </c>
      <c r="B289" s="94" t="s">
        <v>734</v>
      </c>
      <c r="C289" s="117">
        <v>28</v>
      </c>
      <c r="D289" s="33"/>
      <c r="E289" s="115" t="s">
        <v>734</v>
      </c>
      <c r="F289" s="115">
        <v>27</v>
      </c>
      <c r="G289" s="106"/>
      <c r="O289" s="68">
        <v>3220500</v>
      </c>
      <c r="P289" s="66" t="s">
        <v>1079</v>
      </c>
      <c r="Q289" s="68">
        <v>26</v>
      </c>
      <c r="R289" s="68">
        <v>24</v>
      </c>
      <c r="S289" s="68">
        <v>2</v>
      </c>
      <c r="U289" s="97" t="s">
        <v>1132</v>
      </c>
      <c r="V289" s="68">
        <v>4322303</v>
      </c>
      <c r="W289" s="68">
        <v>27</v>
      </c>
      <c r="X289" s="68">
        <v>24</v>
      </c>
      <c r="Y289" s="68">
        <v>3</v>
      </c>
      <c r="AA289" s="66" t="s">
        <v>961</v>
      </c>
      <c r="AB289" s="121">
        <v>1012101</v>
      </c>
      <c r="AC289" s="121">
        <v>27</v>
      </c>
      <c r="AD289" s="121">
        <v>16</v>
      </c>
      <c r="AE289" s="121">
        <v>11</v>
      </c>
    </row>
    <row r="290" spans="1:31" ht="23.25" thickBot="1">
      <c r="A290" s="46" t="s">
        <v>746</v>
      </c>
      <c r="B290" s="93" t="s">
        <v>746</v>
      </c>
      <c r="C290" s="117">
        <v>24</v>
      </c>
      <c r="D290" s="33"/>
      <c r="E290" s="115" t="s">
        <v>746</v>
      </c>
      <c r="F290" s="115">
        <v>29</v>
      </c>
      <c r="G290" s="105"/>
      <c r="O290" s="68">
        <v>3299006</v>
      </c>
      <c r="P290" s="66" t="s">
        <v>1090</v>
      </c>
      <c r="Q290" s="68">
        <v>26</v>
      </c>
      <c r="R290" s="68">
        <v>11</v>
      </c>
      <c r="S290" s="68">
        <v>15</v>
      </c>
      <c r="U290" s="97" t="s">
        <v>1273</v>
      </c>
      <c r="V290" s="68">
        <v>4923002</v>
      </c>
      <c r="W290" s="68">
        <v>27</v>
      </c>
      <c r="X290" s="68">
        <v>25</v>
      </c>
      <c r="Y290" s="68">
        <v>2</v>
      </c>
      <c r="AA290" s="66" t="s">
        <v>1132</v>
      </c>
      <c r="AB290" s="121">
        <v>4322303</v>
      </c>
      <c r="AC290" s="121">
        <v>27</v>
      </c>
      <c r="AD290" s="121">
        <v>24</v>
      </c>
      <c r="AE290" s="121">
        <v>3</v>
      </c>
    </row>
    <row r="291" spans="1:31" ht="24" thickBot="1">
      <c r="A291" s="46" t="s">
        <v>245</v>
      </c>
      <c r="B291" s="94" t="s">
        <v>245</v>
      </c>
      <c r="C291" s="117">
        <v>207</v>
      </c>
      <c r="D291" s="33"/>
      <c r="E291" s="115" t="s">
        <v>245</v>
      </c>
      <c r="F291" s="115">
        <v>228</v>
      </c>
      <c r="G291" s="106"/>
      <c r="O291" s="68">
        <v>4322303</v>
      </c>
      <c r="P291" s="66" t="s">
        <v>1132</v>
      </c>
      <c r="Q291" s="68">
        <v>26</v>
      </c>
      <c r="R291" s="68">
        <v>23</v>
      </c>
      <c r="S291" s="68">
        <v>3</v>
      </c>
      <c r="U291" s="97" t="s">
        <v>943</v>
      </c>
      <c r="V291" s="68">
        <v>161003</v>
      </c>
      <c r="W291" s="68">
        <v>26</v>
      </c>
      <c r="X291" s="68">
        <v>20</v>
      </c>
      <c r="Y291" s="68">
        <v>6</v>
      </c>
      <c r="AA291" s="66" t="s">
        <v>1273</v>
      </c>
      <c r="AB291" s="121">
        <v>4923002</v>
      </c>
      <c r="AC291" s="121">
        <v>27</v>
      </c>
      <c r="AD291" s="121">
        <v>25</v>
      </c>
      <c r="AE291" s="121">
        <v>2</v>
      </c>
    </row>
    <row r="292" spans="1:31" ht="15.75" thickBot="1">
      <c r="A292" s="46" t="s">
        <v>655</v>
      </c>
      <c r="B292" s="93" t="s">
        <v>655</v>
      </c>
      <c r="C292" s="117">
        <v>35</v>
      </c>
      <c r="D292" s="33"/>
      <c r="E292" s="115" t="s">
        <v>655</v>
      </c>
      <c r="F292" s="115">
        <v>35</v>
      </c>
      <c r="G292" s="105"/>
      <c r="O292" s="68">
        <v>1064300</v>
      </c>
      <c r="P292" s="66" t="s">
        <v>971</v>
      </c>
      <c r="Q292" s="68">
        <v>25</v>
      </c>
      <c r="R292" s="68">
        <v>16</v>
      </c>
      <c r="S292" s="68">
        <v>9</v>
      </c>
      <c r="U292" s="97" t="s">
        <v>1079</v>
      </c>
      <c r="V292" s="68">
        <v>3220500</v>
      </c>
      <c r="W292" s="68">
        <v>26</v>
      </c>
      <c r="X292" s="68">
        <v>24</v>
      </c>
      <c r="Y292" s="68">
        <v>2</v>
      </c>
      <c r="AA292" s="66" t="s">
        <v>1417</v>
      </c>
      <c r="AB292" s="121">
        <v>9102302</v>
      </c>
      <c r="AC292" s="121">
        <v>27</v>
      </c>
      <c r="AD292" s="121">
        <v>22</v>
      </c>
      <c r="AE292" s="121">
        <v>5</v>
      </c>
    </row>
    <row r="293" spans="1:31" ht="15.75" thickBot="1">
      <c r="A293" s="46" t="s">
        <v>610</v>
      </c>
      <c r="B293" s="94" t="s">
        <v>610</v>
      </c>
      <c r="C293" s="117">
        <v>46</v>
      </c>
      <c r="D293" s="33"/>
      <c r="E293" s="115" t="s">
        <v>610</v>
      </c>
      <c r="F293" s="115">
        <v>51</v>
      </c>
      <c r="G293" s="106"/>
      <c r="O293" s="68">
        <v>1071600</v>
      </c>
      <c r="P293" s="66" t="s">
        <v>975</v>
      </c>
      <c r="Q293" s="68">
        <v>23</v>
      </c>
      <c r="R293" s="68">
        <v>18</v>
      </c>
      <c r="S293" s="68">
        <v>5</v>
      </c>
      <c r="U293" s="97" t="s">
        <v>961</v>
      </c>
      <c r="V293" s="68">
        <v>1012101</v>
      </c>
      <c r="W293" s="68">
        <v>25</v>
      </c>
      <c r="X293" s="68">
        <v>14</v>
      </c>
      <c r="Y293" s="68">
        <v>11</v>
      </c>
      <c r="AA293" s="66" t="s">
        <v>943</v>
      </c>
      <c r="AB293" s="121">
        <v>161003</v>
      </c>
      <c r="AC293" s="121">
        <v>26</v>
      </c>
      <c r="AD293" s="121">
        <v>20</v>
      </c>
      <c r="AE293" s="121">
        <v>6</v>
      </c>
    </row>
    <row r="294" spans="1:31" ht="15.75" thickBot="1">
      <c r="A294" s="46" t="s">
        <v>501</v>
      </c>
      <c r="B294" s="93" t="s">
        <v>501</v>
      </c>
      <c r="C294" s="117">
        <v>63</v>
      </c>
      <c r="D294" s="33"/>
      <c r="E294" s="115" t="s">
        <v>501</v>
      </c>
      <c r="F294" s="115">
        <v>66</v>
      </c>
      <c r="G294" s="105"/>
      <c r="O294" s="68">
        <v>3702900</v>
      </c>
      <c r="P294" s="66" t="s">
        <v>1114</v>
      </c>
      <c r="Q294" s="68">
        <v>23</v>
      </c>
      <c r="R294" s="68">
        <v>17</v>
      </c>
      <c r="S294" s="68">
        <v>6</v>
      </c>
      <c r="U294" s="97" t="s">
        <v>1417</v>
      </c>
      <c r="V294" s="68">
        <v>9102302</v>
      </c>
      <c r="W294" s="68">
        <v>24</v>
      </c>
      <c r="X294" s="68">
        <v>20</v>
      </c>
      <c r="Y294" s="68">
        <v>4</v>
      </c>
      <c r="AA294" s="66" t="s">
        <v>1079</v>
      </c>
      <c r="AB294" s="121">
        <v>3220500</v>
      </c>
      <c r="AC294" s="121">
        <v>26</v>
      </c>
      <c r="AD294" s="121">
        <v>24</v>
      </c>
      <c r="AE294" s="121">
        <v>2</v>
      </c>
    </row>
    <row r="295" spans="1:31" ht="24" thickBot="1">
      <c r="A295" s="46" t="s">
        <v>354</v>
      </c>
      <c r="B295" s="94" t="s">
        <v>354</v>
      </c>
      <c r="C295" s="117">
        <v>112</v>
      </c>
      <c r="D295" s="33"/>
      <c r="E295" s="115" t="s">
        <v>354</v>
      </c>
      <c r="F295" s="115">
        <v>115</v>
      </c>
      <c r="G295" s="106"/>
      <c r="O295" s="68">
        <v>1012101</v>
      </c>
      <c r="P295" s="66" t="s">
        <v>961</v>
      </c>
      <c r="Q295" s="68">
        <v>22</v>
      </c>
      <c r="R295" s="68">
        <v>13</v>
      </c>
      <c r="S295" s="68">
        <v>9</v>
      </c>
      <c r="U295" s="97" t="s">
        <v>975</v>
      </c>
      <c r="V295" s="68">
        <v>1071600</v>
      </c>
      <c r="W295" s="68">
        <v>23</v>
      </c>
      <c r="X295" s="68">
        <v>18</v>
      </c>
      <c r="Y295" s="68">
        <v>5</v>
      </c>
      <c r="AA295" s="66" t="s">
        <v>1055</v>
      </c>
      <c r="AB295" s="121">
        <v>2391502</v>
      </c>
      <c r="AC295" s="121">
        <v>25</v>
      </c>
      <c r="AD295" s="121">
        <v>23</v>
      </c>
      <c r="AE295" s="121">
        <v>2</v>
      </c>
    </row>
    <row r="296" spans="1:31" ht="24" thickBot="1">
      <c r="A296" s="46" t="s">
        <v>95</v>
      </c>
      <c r="B296" s="93" t="s">
        <v>95</v>
      </c>
      <c r="C296" s="118">
        <v>1099</v>
      </c>
      <c r="D296" s="111"/>
      <c r="E296" s="115" t="s">
        <v>95</v>
      </c>
      <c r="F296" s="116">
        <v>1149</v>
      </c>
      <c r="G296" s="108"/>
      <c r="O296" s="68">
        <v>4329104</v>
      </c>
      <c r="P296" s="66" t="s">
        <v>1136</v>
      </c>
      <c r="Q296" s="68">
        <v>22</v>
      </c>
      <c r="R296" s="68">
        <v>19</v>
      </c>
      <c r="S296" s="68">
        <v>3</v>
      </c>
      <c r="U296" s="97" t="s">
        <v>1055</v>
      </c>
      <c r="V296" s="68">
        <v>2391502</v>
      </c>
      <c r="W296" s="68">
        <v>23</v>
      </c>
      <c r="X296" s="68">
        <v>22</v>
      </c>
      <c r="Y296" s="68">
        <v>1</v>
      </c>
      <c r="AA296" s="66" t="s">
        <v>1114</v>
      </c>
      <c r="AB296" s="121">
        <v>3702900</v>
      </c>
      <c r="AC296" s="121">
        <v>24</v>
      </c>
      <c r="AD296" s="121">
        <v>19</v>
      </c>
      <c r="AE296" s="121">
        <v>5</v>
      </c>
    </row>
    <row r="297" spans="1:31" ht="15.75" thickBot="1">
      <c r="A297" s="46" t="s">
        <v>473</v>
      </c>
      <c r="B297" s="94" t="s">
        <v>473</v>
      </c>
      <c r="C297" s="117">
        <v>77</v>
      </c>
      <c r="D297" s="33"/>
      <c r="E297" s="115" t="s">
        <v>473</v>
      </c>
      <c r="F297" s="115">
        <v>80</v>
      </c>
      <c r="G297" s="106"/>
      <c r="O297" s="68">
        <v>9102302</v>
      </c>
      <c r="P297" s="66" t="s">
        <v>1417</v>
      </c>
      <c r="Q297" s="68">
        <v>22</v>
      </c>
      <c r="R297" s="68">
        <v>18</v>
      </c>
      <c r="S297" s="68">
        <v>4</v>
      </c>
      <c r="U297" s="97" t="s">
        <v>1114</v>
      </c>
      <c r="V297" s="68">
        <v>3702900</v>
      </c>
      <c r="W297" s="68">
        <v>23</v>
      </c>
      <c r="X297" s="68">
        <v>18</v>
      </c>
      <c r="Y297" s="68">
        <v>5</v>
      </c>
      <c r="AA297" s="66" t="s">
        <v>975</v>
      </c>
      <c r="AB297" s="121">
        <v>1071600</v>
      </c>
      <c r="AC297" s="121">
        <v>23</v>
      </c>
      <c r="AD297" s="121">
        <v>18</v>
      </c>
      <c r="AE297" s="121">
        <v>5</v>
      </c>
    </row>
    <row r="298" spans="1:31" ht="23.25" thickBot="1">
      <c r="A298" s="46" t="s">
        <v>413</v>
      </c>
      <c r="B298" s="93" t="s">
        <v>413</v>
      </c>
      <c r="C298" s="117">
        <v>86</v>
      </c>
      <c r="D298" s="33"/>
      <c r="E298" s="115" t="s">
        <v>413</v>
      </c>
      <c r="F298" s="115">
        <v>85</v>
      </c>
      <c r="G298" s="105"/>
      <c r="O298" s="68">
        <v>1069400</v>
      </c>
      <c r="P298" s="66" t="s">
        <v>974</v>
      </c>
      <c r="Q298" s="68">
        <v>21</v>
      </c>
      <c r="R298" s="68">
        <v>12</v>
      </c>
      <c r="S298" s="68">
        <v>9</v>
      </c>
      <c r="U298" s="97" t="s">
        <v>974</v>
      </c>
      <c r="V298" s="68">
        <v>1069400</v>
      </c>
      <c r="W298" s="68">
        <v>22</v>
      </c>
      <c r="X298" s="68">
        <v>12</v>
      </c>
      <c r="Y298" s="68">
        <v>10</v>
      </c>
      <c r="AA298" s="66" t="s">
        <v>972</v>
      </c>
      <c r="AB298" s="121">
        <v>1065101</v>
      </c>
      <c r="AC298" s="121">
        <v>22</v>
      </c>
      <c r="AD298" s="121">
        <v>20</v>
      </c>
      <c r="AE298" s="121">
        <v>2</v>
      </c>
    </row>
    <row r="299" spans="1:31" ht="24" thickBot="1">
      <c r="A299" s="46" t="s">
        <v>676</v>
      </c>
      <c r="B299" s="94" t="s">
        <v>676</v>
      </c>
      <c r="C299" s="117">
        <v>33</v>
      </c>
      <c r="D299" s="33"/>
      <c r="E299" s="115" t="s">
        <v>676</v>
      </c>
      <c r="F299" s="115">
        <v>39</v>
      </c>
      <c r="G299" s="106"/>
      <c r="O299" s="68">
        <v>1623400</v>
      </c>
      <c r="P299" s="66" t="s">
        <v>1023</v>
      </c>
      <c r="Q299" s="68">
        <v>21</v>
      </c>
      <c r="R299" s="68">
        <v>16</v>
      </c>
      <c r="S299" s="68">
        <v>5</v>
      </c>
      <c r="U299" s="97" t="s">
        <v>1136</v>
      </c>
      <c r="V299" s="68">
        <v>4329104</v>
      </c>
      <c r="W299" s="68">
        <v>22</v>
      </c>
      <c r="X299" s="68">
        <v>19</v>
      </c>
      <c r="Y299" s="68">
        <v>3</v>
      </c>
      <c r="AA299" s="66" t="s">
        <v>974</v>
      </c>
      <c r="AB299" s="121">
        <v>1069400</v>
      </c>
      <c r="AC299" s="121">
        <v>22</v>
      </c>
      <c r="AD299" s="121">
        <v>12</v>
      </c>
      <c r="AE299" s="121">
        <v>10</v>
      </c>
    </row>
    <row r="300" spans="1:31" ht="23.25" thickBot="1">
      <c r="A300" s="46" t="s">
        <v>556</v>
      </c>
      <c r="B300" s="93" t="s">
        <v>556</v>
      </c>
      <c r="C300" s="117">
        <v>50</v>
      </c>
      <c r="D300" s="33"/>
      <c r="E300" s="115" t="s">
        <v>556</v>
      </c>
      <c r="F300" s="115">
        <v>50</v>
      </c>
      <c r="G300" s="105"/>
      <c r="O300" s="68">
        <v>3311200</v>
      </c>
      <c r="P300" s="66" t="s">
        <v>1092</v>
      </c>
      <c r="Q300" s="68">
        <v>21</v>
      </c>
      <c r="R300" s="68">
        <v>19</v>
      </c>
      <c r="S300" s="68">
        <v>2</v>
      </c>
      <c r="U300" s="97" t="s">
        <v>1277</v>
      </c>
      <c r="V300" s="68">
        <v>4929903</v>
      </c>
      <c r="W300" s="68">
        <v>22</v>
      </c>
      <c r="X300" s="68">
        <v>20</v>
      </c>
      <c r="Y300" s="68">
        <v>2</v>
      </c>
      <c r="AA300" s="66" t="s">
        <v>1023</v>
      </c>
      <c r="AB300" s="121">
        <v>1623400</v>
      </c>
      <c r="AC300" s="121">
        <v>22</v>
      </c>
      <c r="AD300" s="121">
        <v>17</v>
      </c>
      <c r="AE300" s="121">
        <v>5</v>
      </c>
    </row>
    <row r="301" spans="1:31" ht="24" thickBot="1">
      <c r="A301" s="46" t="s">
        <v>869</v>
      </c>
      <c r="B301" s="94" t="s">
        <v>869</v>
      </c>
      <c r="C301" s="117">
        <v>9</v>
      </c>
      <c r="D301" s="33"/>
      <c r="E301" s="115" t="s">
        <v>869</v>
      </c>
      <c r="F301" s="115">
        <v>9</v>
      </c>
      <c r="G301" s="106"/>
      <c r="O301" s="68">
        <v>1065101</v>
      </c>
      <c r="P301" s="66" t="s">
        <v>972</v>
      </c>
      <c r="Q301" s="68">
        <v>20</v>
      </c>
      <c r="R301" s="68">
        <v>19</v>
      </c>
      <c r="S301" s="68">
        <v>1</v>
      </c>
      <c r="U301" s="97" t="s">
        <v>972</v>
      </c>
      <c r="V301" s="68">
        <v>1065101</v>
      </c>
      <c r="W301" s="68">
        <v>21</v>
      </c>
      <c r="X301" s="68">
        <v>20</v>
      </c>
      <c r="Y301" s="68">
        <v>1</v>
      </c>
      <c r="AA301" s="66" t="s">
        <v>1136</v>
      </c>
      <c r="AB301" s="121">
        <v>4329104</v>
      </c>
      <c r="AC301" s="121">
        <v>22</v>
      </c>
      <c r="AD301" s="121">
        <v>19</v>
      </c>
      <c r="AE301" s="121">
        <v>3</v>
      </c>
    </row>
    <row r="302" spans="1:31" ht="24" thickBot="1">
      <c r="A302" s="46" t="s">
        <v>459</v>
      </c>
      <c r="B302" s="93" t="s">
        <v>459</v>
      </c>
      <c r="C302" s="117">
        <v>77</v>
      </c>
      <c r="D302" s="33"/>
      <c r="E302" s="115" t="s">
        <v>459</v>
      </c>
      <c r="F302" s="115">
        <v>81</v>
      </c>
      <c r="G302" s="105"/>
      <c r="O302" s="68">
        <v>4785701</v>
      </c>
      <c r="P302" s="66" t="s">
        <v>1259</v>
      </c>
      <c r="Q302" s="68">
        <v>20</v>
      </c>
      <c r="R302" s="68">
        <v>8</v>
      </c>
      <c r="S302" s="68">
        <v>12</v>
      </c>
      <c r="U302" s="97" t="s">
        <v>1023</v>
      </c>
      <c r="V302" s="68">
        <v>1623400</v>
      </c>
      <c r="W302" s="68">
        <v>21</v>
      </c>
      <c r="X302" s="68">
        <v>16</v>
      </c>
      <c r="Y302" s="68">
        <v>5</v>
      </c>
      <c r="AA302" s="66" t="s">
        <v>1277</v>
      </c>
      <c r="AB302" s="121">
        <v>4929903</v>
      </c>
      <c r="AC302" s="121">
        <v>22</v>
      </c>
      <c r="AD302" s="121">
        <v>20</v>
      </c>
      <c r="AE302" s="121">
        <v>2</v>
      </c>
    </row>
    <row r="303" spans="1:31" ht="23.25" thickBot="1">
      <c r="A303" s="46" t="s">
        <v>583</v>
      </c>
      <c r="B303" s="94" t="s">
        <v>583</v>
      </c>
      <c r="C303" s="117">
        <v>48</v>
      </c>
      <c r="D303" s="33"/>
      <c r="E303" s="115" t="s">
        <v>583</v>
      </c>
      <c r="F303" s="115">
        <v>48</v>
      </c>
      <c r="G303" s="106"/>
      <c r="O303" s="68">
        <v>4789006</v>
      </c>
      <c r="P303" s="66" t="s">
        <v>1266</v>
      </c>
      <c r="Q303" s="68">
        <v>20</v>
      </c>
      <c r="R303" s="68">
        <v>18</v>
      </c>
      <c r="S303" s="68">
        <v>2</v>
      </c>
      <c r="U303" s="97" t="s">
        <v>1092</v>
      </c>
      <c r="V303" s="68">
        <v>3311200</v>
      </c>
      <c r="W303" s="68">
        <v>21</v>
      </c>
      <c r="X303" s="68">
        <v>19</v>
      </c>
      <c r="Y303" s="68">
        <v>2</v>
      </c>
      <c r="AA303" s="66" t="s">
        <v>955</v>
      </c>
      <c r="AB303" s="121">
        <v>322104</v>
      </c>
      <c r="AC303" s="121">
        <v>21</v>
      </c>
      <c r="AD303" s="121">
        <v>17</v>
      </c>
      <c r="AE303" s="121">
        <v>4</v>
      </c>
    </row>
    <row r="304" spans="1:31" ht="24" thickBot="1">
      <c r="A304" s="46" t="s">
        <v>616</v>
      </c>
      <c r="B304" s="93" t="s">
        <v>616</v>
      </c>
      <c r="C304" s="117">
        <v>45</v>
      </c>
      <c r="D304" s="33"/>
      <c r="E304" s="115" t="s">
        <v>616</v>
      </c>
      <c r="F304" s="115">
        <v>49</v>
      </c>
      <c r="G304" s="105"/>
      <c r="O304" s="68">
        <v>1063500</v>
      </c>
      <c r="P304" s="66" t="s">
        <v>970</v>
      </c>
      <c r="Q304" s="68">
        <v>19</v>
      </c>
      <c r="R304" s="68">
        <v>10</v>
      </c>
      <c r="S304" s="68">
        <v>9</v>
      </c>
      <c r="U304" s="97" t="s">
        <v>1080</v>
      </c>
      <c r="V304" s="68">
        <v>3230200</v>
      </c>
      <c r="W304" s="68">
        <v>20</v>
      </c>
      <c r="X304" s="68">
        <v>16</v>
      </c>
      <c r="Y304" s="68">
        <v>4</v>
      </c>
      <c r="AA304" s="66" t="s">
        <v>1092</v>
      </c>
      <c r="AB304" s="121">
        <v>3311200</v>
      </c>
      <c r="AC304" s="121">
        <v>21</v>
      </c>
      <c r="AD304" s="121">
        <v>19</v>
      </c>
      <c r="AE304" s="121">
        <v>2</v>
      </c>
    </row>
    <row r="305" spans="1:31" ht="15.75" thickBot="1">
      <c r="A305" s="46" t="s">
        <v>502</v>
      </c>
      <c r="B305" s="94" t="s">
        <v>502</v>
      </c>
      <c r="C305" s="117">
        <v>69</v>
      </c>
      <c r="D305" s="33"/>
      <c r="E305" s="115" t="s">
        <v>502</v>
      </c>
      <c r="F305" s="115">
        <v>70</v>
      </c>
      <c r="G305" s="106"/>
      <c r="O305" s="68">
        <v>2539002</v>
      </c>
      <c r="P305" s="66" t="s">
        <v>1062</v>
      </c>
      <c r="Q305" s="68">
        <v>19</v>
      </c>
      <c r="R305" s="68">
        <v>17</v>
      </c>
      <c r="S305" s="68">
        <v>2</v>
      </c>
      <c r="U305" s="97" t="s">
        <v>970</v>
      </c>
      <c r="V305" s="68">
        <v>1063500</v>
      </c>
      <c r="W305" s="68">
        <v>19</v>
      </c>
      <c r="X305" s="68">
        <v>10</v>
      </c>
      <c r="Y305" s="68">
        <v>9</v>
      </c>
      <c r="AA305" s="66" t="s">
        <v>1080</v>
      </c>
      <c r="AB305" s="121">
        <v>3230200</v>
      </c>
      <c r="AC305" s="121">
        <v>20</v>
      </c>
      <c r="AD305" s="121">
        <v>16</v>
      </c>
      <c r="AE305" s="121">
        <v>4</v>
      </c>
    </row>
    <row r="306" spans="1:31" ht="15.75" thickBot="1">
      <c r="A306" s="46" t="s">
        <v>846</v>
      </c>
      <c r="B306" s="93" t="s">
        <v>846</v>
      </c>
      <c r="C306" s="117">
        <v>12</v>
      </c>
      <c r="D306" s="33"/>
      <c r="E306" s="115" t="s">
        <v>846</v>
      </c>
      <c r="F306" s="115">
        <v>12</v>
      </c>
      <c r="G306" s="105"/>
      <c r="O306" s="68">
        <v>2391502</v>
      </c>
      <c r="P306" s="66" t="s">
        <v>1055</v>
      </c>
      <c r="Q306" s="68">
        <v>18</v>
      </c>
      <c r="R306" s="68">
        <v>17</v>
      </c>
      <c r="S306" s="68">
        <v>1</v>
      </c>
      <c r="U306" s="97" t="s">
        <v>1062</v>
      </c>
      <c r="V306" s="68">
        <v>2539002</v>
      </c>
      <c r="W306" s="68">
        <v>19</v>
      </c>
      <c r="X306" s="68">
        <v>17</v>
      </c>
      <c r="Y306" s="68">
        <v>2</v>
      </c>
      <c r="AA306" s="66" t="s">
        <v>1266</v>
      </c>
      <c r="AB306" s="121">
        <v>4789006</v>
      </c>
      <c r="AC306" s="121">
        <v>20</v>
      </c>
      <c r="AD306" s="121">
        <v>18</v>
      </c>
      <c r="AE306" s="121">
        <v>2</v>
      </c>
    </row>
    <row r="307" spans="1:31" ht="15.75" thickBot="1">
      <c r="A307" s="46" t="s">
        <v>334</v>
      </c>
      <c r="B307" s="94" t="s">
        <v>334</v>
      </c>
      <c r="C307" s="117">
        <v>128</v>
      </c>
      <c r="D307" s="33"/>
      <c r="E307" s="115" t="s">
        <v>334</v>
      </c>
      <c r="F307" s="115">
        <v>128</v>
      </c>
      <c r="G307" s="106"/>
      <c r="O307" s="68">
        <v>4929903</v>
      </c>
      <c r="P307" s="66" t="s">
        <v>1277</v>
      </c>
      <c r="Q307" s="68">
        <v>18</v>
      </c>
      <c r="R307" s="68">
        <v>16</v>
      </c>
      <c r="S307" s="68">
        <v>2</v>
      </c>
      <c r="U307" s="97" t="s">
        <v>1259</v>
      </c>
      <c r="V307" s="68">
        <v>4785701</v>
      </c>
      <c r="W307" s="68">
        <v>19</v>
      </c>
      <c r="X307" s="68">
        <v>7</v>
      </c>
      <c r="Y307" s="68">
        <v>12</v>
      </c>
      <c r="AA307" s="66" t="s">
        <v>1422</v>
      </c>
      <c r="AB307" s="121">
        <v>9329803</v>
      </c>
      <c r="AC307" s="121">
        <v>20</v>
      </c>
      <c r="AD307" s="121">
        <v>13</v>
      </c>
      <c r="AE307" s="121">
        <v>7</v>
      </c>
    </row>
    <row r="308" spans="1:31" ht="15.75" thickBot="1">
      <c r="A308" s="46" t="s">
        <v>539</v>
      </c>
      <c r="B308" s="93" t="s">
        <v>539</v>
      </c>
      <c r="C308" s="117">
        <v>53</v>
      </c>
      <c r="D308" s="33"/>
      <c r="E308" s="115" t="s">
        <v>539</v>
      </c>
      <c r="F308" s="115">
        <v>56</v>
      </c>
      <c r="G308" s="105"/>
      <c r="O308" s="68">
        <v>322104</v>
      </c>
      <c r="P308" s="66" t="s">
        <v>955</v>
      </c>
      <c r="Q308" s="68">
        <v>17</v>
      </c>
      <c r="R308" s="68">
        <v>14</v>
      </c>
      <c r="S308" s="68">
        <v>3</v>
      </c>
      <c r="U308" s="97" t="s">
        <v>1266</v>
      </c>
      <c r="V308" s="68">
        <v>4789006</v>
      </c>
      <c r="W308" s="68">
        <v>19</v>
      </c>
      <c r="X308" s="68">
        <v>17</v>
      </c>
      <c r="Y308" s="68">
        <v>2</v>
      </c>
      <c r="AA308" s="66" t="s">
        <v>970</v>
      </c>
      <c r="AB308" s="121">
        <v>1063500</v>
      </c>
      <c r="AC308" s="121">
        <v>19</v>
      </c>
      <c r="AD308" s="121">
        <v>10</v>
      </c>
      <c r="AE308" s="121">
        <v>9</v>
      </c>
    </row>
    <row r="309" spans="1:31" ht="15.75" thickBot="1">
      <c r="A309" s="46" t="s">
        <v>858</v>
      </c>
      <c r="B309" s="94" t="s">
        <v>858</v>
      </c>
      <c r="C309" s="117">
        <v>10</v>
      </c>
      <c r="D309" s="33"/>
      <c r="E309" s="115" t="s">
        <v>858</v>
      </c>
      <c r="F309" s="115">
        <v>12</v>
      </c>
      <c r="G309" s="106"/>
      <c r="O309" s="68">
        <v>3230200</v>
      </c>
      <c r="P309" s="66" t="s">
        <v>1080</v>
      </c>
      <c r="Q309" s="68">
        <v>17</v>
      </c>
      <c r="R309" s="68">
        <v>13</v>
      </c>
      <c r="S309" s="68">
        <v>4</v>
      </c>
      <c r="U309" s="97" t="s">
        <v>955</v>
      </c>
      <c r="V309" s="68">
        <v>322104</v>
      </c>
      <c r="W309" s="68">
        <v>18</v>
      </c>
      <c r="X309" s="68">
        <v>15</v>
      </c>
      <c r="Y309" s="68">
        <v>3</v>
      </c>
      <c r="AA309" s="66" t="s">
        <v>1062</v>
      </c>
      <c r="AB309" s="121">
        <v>2539002</v>
      </c>
      <c r="AC309" s="121">
        <v>19</v>
      </c>
      <c r="AD309" s="121">
        <v>17</v>
      </c>
      <c r="AE309" s="121">
        <v>2</v>
      </c>
    </row>
    <row r="310" spans="1:31" ht="15.75" thickBot="1">
      <c r="A310" s="46" t="s">
        <v>130</v>
      </c>
      <c r="B310" s="93" t="s">
        <v>130</v>
      </c>
      <c r="C310" s="117">
        <v>598</v>
      </c>
      <c r="D310" s="33"/>
      <c r="E310" s="115" t="s">
        <v>130</v>
      </c>
      <c r="F310" s="115">
        <v>629</v>
      </c>
      <c r="G310" s="105"/>
      <c r="O310" s="68">
        <v>5510801</v>
      </c>
      <c r="P310" s="66" t="s">
        <v>1294</v>
      </c>
      <c r="Q310" s="68">
        <v>17</v>
      </c>
      <c r="R310" s="68">
        <v>10</v>
      </c>
      <c r="S310" s="68">
        <v>7</v>
      </c>
      <c r="U310" s="97" t="s">
        <v>1294</v>
      </c>
      <c r="V310" s="68">
        <v>5510801</v>
      </c>
      <c r="W310" s="68">
        <v>18</v>
      </c>
      <c r="X310" s="68">
        <v>11</v>
      </c>
      <c r="Y310" s="68">
        <v>7</v>
      </c>
      <c r="AA310" s="66" t="s">
        <v>1259</v>
      </c>
      <c r="AB310" s="121">
        <v>4785701</v>
      </c>
      <c r="AC310" s="121">
        <v>18</v>
      </c>
      <c r="AD310" s="121">
        <v>6</v>
      </c>
      <c r="AE310" s="121">
        <v>12</v>
      </c>
    </row>
    <row r="311" spans="1:31" ht="15.75" thickBot="1">
      <c r="A311" s="46" t="s">
        <v>506</v>
      </c>
      <c r="B311" s="94" t="s">
        <v>506</v>
      </c>
      <c r="C311" s="117">
        <v>70</v>
      </c>
      <c r="D311" s="33"/>
      <c r="E311" s="115" t="s">
        <v>506</v>
      </c>
      <c r="F311" s="115">
        <v>72</v>
      </c>
      <c r="G311" s="106"/>
      <c r="O311" s="68">
        <v>5590602</v>
      </c>
      <c r="P311" s="66" t="s">
        <v>1296</v>
      </c>
      <c r="Q311" s="68">
        <v>17</v>
      </c>
      <c r="R311" s="68">
        <v>11</v>
      </c>
      <c r="S311" s="68">
        <v>6</v>
      </c>
      <c r="U311" s="97" t="s">
        <v>986</v>
      </c>
      <c r="V311" s="68">
        <v>1099604</v>
      </c>
      <c r="W311" s="68">
        <v>16</v>
      </c>
      <c r="X311" s="68">
        <v>9</v>
      </c>
      <c r="Y311" s="68">
        <v>7</v>
      </c>
      <c r="AA311" s="66" t="s">
        <v>986</v>
      </c>
      <c r="AB311" s="121">
        <v>1099604</v>
      </c>
      <c r="AC311" s="121">
        <v>17</v>
      </c>
      <c r="AD311" s="121">
        <v>10</v>
      </c>
      <c r="AE311" s="121">
        <v>7</v>
      </c>
    </row>
    <row r="312" spans="1:31" ht="15.75" thickBot="1">
      <c r="A312" s="46" t="s">
        <v>683</v>
      </c>
      <c r="B312" s="93" t="s">
        <v>683</v>
      </c>
      <c r="C312" s="117">
        <v>33</v>
      </c>
      <c r="D312" s="33"/>
      <c r="E312" s="115" t="s">
        <v>683</v>
      </c>
      <c r="F312" s="115">
        <v>38</v>
      </c>
      <c r="G312" s="105"/>
      <c r="O312" s="68">
        <v>1099604</v>
      </c>
      <c r="P312" s="66" t="s">
        <v>986</v>
      </c>
      <c r="Q312" s="68">
        <v>15</v>
      </c>
      <c r="R312" s="68">
        <v>9</v>
      </c>
      <c r="S312" s="68">
        <v>6</v>
      </c>
      <c r="U312" s="97" t="s">
        <v>1296</v>
      </c>
      <c r="V312" s="68">
        <v>5590602</v>
      </c>
      <c r="W312" s="68">
        <v>16</v>
      </c>
      <c r="X312" s="68">
        <v>10</v>
      </c>
      <c r="Y312" s="68">
        <v>6</v>
      </c>
      <c r="AA312" s="66" t="s">
        <v>1294</v>
      </c>
      <c r="AB312" s="121">
        <v>5510801</v>
      </c>
      <c r="AC312" s="121">
        <v>17</v>
      </c>
      <c r="AD312" s="121">
        <v>10</v>
      </c>
      <c r="AE312" s="121">
        <v>7</v>
      </c>
    </row>
    <row r="313" spans="1:31" ht="15.75" thickBot="1">
      <c r="A313" s="46" t="s">
        <v>735</v>
      </c>
      <c r="B313" s="94" t="s">
        <v>735</v>
      </c>
      <c r="C313" s="117">
        <v>22</v>
      </c>
      <c r="D313" s="33"/>
      <c r="E313" s="115" t="s">
        <v>735</v>
      </c>
      <c r="F313" s="115">
        <v>23</v>
      </c>
      <c r="G313" s="106"/>
      <c r="O313" s="68">
        <v>1732000</v>
      </c>
      <c r="P313" s="66" t="s">
        <v>1027</v>
      </c>
      <c r="Q313" s="68">
        <v>15</v>
      </c>
      <c r="R313" s="68">
        <v>7</v>
      </c>
      <c r="S313" s="68">
        <v>8</v>
      </c>
      <c r="U313" s="97" t="s">
        <v>1422</v>
      </c>
      <c r="V313" s="68">
        <v>9329803</v>
      </c>
      <c r="W313" s="68">
        <v>16</v>
      </c>
      <c r="X313" s="68">
        <v>12</v>
      </c>
      <c r="Y313" s="68">
        <v>4</v>
      </c>
      <c r="AA313" s="66" t="s">
        <v>1073</v>
      </c>
      <c r="AB313" s="121">
        <v>3102100</v>
      </c>
      <c r="AC313" s="121">
        <v>16</v>
      </c>
      <c r="AD313" s="121">
        <v>14</v>
      </c>
      <c r="AE313" s="121">
        <v>2</v>
      </c>
    </row>
    <row r="314" spans="1:31" ht="15.75" thickBot="1">
      <c r="A314" s="46" t="s">
        <v>901</v>
      </c>
      <c r="B314" s="93" t="s">
        <v>901</v>
      </c>
      <c r="C314" s="117">
        <v>7</v>
      </c>
      <c r="D314" s="33"/>
      <c r="E314" s="115" t="s">
        <v>901</v>
      </c>
      <c r="F314" s="115">
        <v>7</v>
      </c>
      <c r="G314" s="105"/>
      <c r="O314" s="68">
        <v>3314706</v>
      </c>
      <c r="P314" s="66" t="s">
        <v>1099</v>
      </c>
      <c r="Q314" s="68">
        <v>15</v>
      </c>
      <c r="R314" s="68">
        <v>12</v>
      </c>
      <c r="S314" s="68">
        <v>3</v>
      </c>
      <c r="U314" s="97" t="s">
        <v>1027</v>
      </c>
      <c r="V314" s="68">
        <v>1732000</v>
      </c>
      <c r="W314" s="68">
        <v>15</v>
      </c>
      <c r="X314" s="68">
        <v>7</v>
      </c>
      <c r="Y314" s="68">
        <v>8</v>
      </c>
      <c r="AA314" s="66" t="s">
        <v>1296</v>
      </c>
      <c r="AB314" s="121">
        <v>5590602</v>
      </c>
      <c r="AC314" s="121">
        <v>16</v>
      </c>
      <c r="AD314" s="121">
        <v>10</v>
      </c>
      <c r="AE314" s="121">
        <v>6</v>
      </c>
    </row>
    <row r="315" spans="1:31" ht="23.25" thickBot="1">
      <c r="A315" s="46" t="s">
        <v>454</v>
      </c>
      <c r="B315" s="94" t="s">
        <v>454</v>
      </c>
      <c r="C315" s="117">
        <v>77</v>
      </c>
      <c r="D315" s="33"/>
      <c r="E315" s="115" t="s">
        <v>454</v>
      </c>
      <c r="F315" s="115">
        <v>82</v>
      </c>
      <c r="G315" s="106"/>
      <c r="O315" s="68">
        <v>4744005</v>
      </c>
      <c r="P315" s="66" t="s">
        <v>1222</v>
      </c>
      <c r="Q315" s="68">
        <v>15</v>
      </c>
      <c r="R315" s="68">
        <v>9</v>
      </c>
      <c r="S315" s="68">
        <v>6</v>
      </c>
      <c r="U315" s="97" t="s">
        <v>1099</v>
      </c>
      <c r="V315" s="68">
        <v>3314706</v>
      </c>
      <c r="W315" s="68">
        <v>15</v>
      </c>
      <c r="X315" s="68">
        <v>12</v>
      </c>
      <c r="Y315" s="68">
        <v>3</v>
      </c>
      <c r="AA315" s="66" t="s">
        <v>1027</v>
      </c>
      <c r="AB315" s="121">
        <v>1732000</v>
      </c>
      <c r="AC315" s="121">
        <v>15</v>
      </c>
      <c r="AD315" s="121">
        <v>7</v>
      </c>
      <c r="AE315" s="121">
        <v>8</v>
      </c>
    </row>
    <row r="316" spans="1:31" ht="24" thickBot="1">
      <c r="A316" s="46" t="s">
        <v>581</v>
      </c>
      <c r="B316" s="93" t="s">
        <v>581</v>
      </c>
      <c r="C316" s="117">
        <v>48</v>
      </c>
      <c r="D316" s="33"/>
      <c r="E316" s="115" t="s">
        <v>581</v>
      </c>
      <c r="F316" s="115">
        <v>50</v>
      </c>
      <c r="G316" s="105"/>
      <c r="O316" s="68">
        <v>9313100</v>
      </c>
      <c r="P316" s="66" t="s">
        <v>1419</v>
      </c>
      <c r="Q316" s="68">
        <v>14</v>
      </c>
      <c r="R316" s="68">
        <v>8</v>
      </c>
      <c r="S316" s="68">
        <v>6</v>
      </c>
      <c r="U316" s="97" t="s">
        <v>1222</v>
      </c>
      <c r="V316" s="68">
        <v>4744005</v>
      </c>
      <c r="W316" s="68">
        <v>15</v>
      </c>
      <c r="X316" s="68">
        <v>9</v>
      </c>
      <c r="Y316" s="68">
        <v>6</v>
      </c>
      <c r="AA316" s="66" t="s">
        <v>1099</v>
      </c>
      <c r="AB316" s="121">
        <v>3314706</v>
      </c>
      <c r="AC316" s="121">
        <v>15</v>
      </c>
      <c r="AD316" s="121">
        <v>12</v>
      </c>
      <c r="AE316" s="121">
        <v>3</v>
      </c>
    </row>
    <row r="317" spans="1:31" ht="24" thickBot="1">
      <c r="A317" s="46" t="s">
        <v>450</v>
      </c>
      <c r="B317" s="94" t="s">
        <v>450</v>
      </c>
      <c r="C317" s="117">
        <v>84</v>
      </c>
      <c r="D317" s="33"/>
      <c r="E317" s="115" t="s">
        <v>450</v>
      </c>
      <c r="F317" s="115">
        <v>89</v>
      </c>
      <c r="G317" s="106"/>
      <c r="O317" s="68">
        <v>9329803</v>
      </c>
      <c r="P317" s="66" t="s">
        <v>1422</v>
      </c>
      <c r="Q317" s="68">
        <v>14</v>
      </c>
      <c r="R317" s="68">
        <v>12</v>
      </c>
      <c r="S317" s="68">
        <v>2</v>
      </c>
      <c r="U317" s="97" t="s">
        <v>1029</v>
      </c>
      <c r="V317" s="68">
        <v>1742702</v>
      </c>
      <c r="W317" s="68">
        <v>14</v>
      </c>
      <c r="X317" s="68">
        <v>7</v>
      </c>
      <c r="Y317" s="68">
        <v>7</v>
      </c>
      <c r="AA317" s="66" t="s">
        <v>1222</v>
      </c>
      <c r="AB317" s="121">
        <v>4744005</v>
      </c>
      <c r="AC317" s="121">
        <v>15</v>
      </c>
      <c r="AD317" s="121">
        <v>9</v>
      </c>
      <c r="AE317" s="121">
        <v>6</v>
      </c>
    </row>
    <row r="318" spans="1:31" ht="24" thickBot="1">
      <c r="A318" s="46" t="s">
        <v>669</v>
      </c>
      <c r="B318" s="93" t="s">
        <v>669</v>
      </c>
      <c r="C318" s="117">
        <v>30</v>
      </c>
      <c r="D318" s="33"/>
      <c r="E318" s="115" t="s">
        <v>669</v>
      </c>
      <c r="F318" s="115">
        <v>32</v>
      </c>
      <c r="G318" s="105"/>
      <c r="O318" s="68">
        <v>4711302</v>
      </c>
      <c r="P318" s="66" t="s">
        <v>1200</v>
      </c>
      <c r="Q318" s="68">
        <v>13</v>
      </c>
      <c r="R318" s="68">
        <v>9</v>
      </c>
      <c r="S318" s="68">
        <v>4</v>
      </c>
      <c r="U318" s="97" t="s">
        <v>1419</v>
      </c>
      <c r="V318" s="68">
        <v>9313100</v>
      </c>
      <c r="W318" s="68">
        <v>14</v>
      </c>
      <c r="X318" s="68">
        <v>8</v>
      </c>
      <c r="Y318" s="68">
        <v>6</v>
      </c>
      <c r="AA318" s="66" t="s">
        <v>1029</v>
      </c>
      <c r="AB318" s="121">
        <v>1742702</v>
      </c>
      <c r="AC318" s="121">
        <v>14</v>
      </c>
      <c r="AD318" s="121">
        <v>7</v>
      </c>
      <c r="AE318" s="121">
        <v>7</v>
      </c>
    </row>
    <row r="319" spans="1:31" ht="15.75" thickBot="1">
      <c r="A319" s="46" t="s">
        <v>312</v>
      </c>
      <c r="B319" s="94" t="s">
        <v>312</v>
      </c>
      <c r="C319" s="117">
        <v>139</v>
      </c>
      <c r="D319" s="33"/>
      <c r="E319" s="115" t="s">
        <v>312</v>
      </c>
      <c r="F319" s="115">
        <v>142</v>
      </c>
      <c r="G319" s="106"/>
      <c r="O319" s="68">
        <v>220906</v>
      </c>
      <c r="P319" s="66" t="s">
        <v>949</v>
      </c>
      <c r="Q319" s="68">
        <v>12</v>
      </c>
      <c r="R319" s="68">
        <v>9</v>
      </c>
      <c r="S319" s="68">
        <v>3</v>
      </c>
      <c r="U319" s="97" t="s">
        <v>1069</v>
      </c>
      <c r="V319" s="68">
        <v>2740602</v>
      </c>
      <c r="W319" s="68">
        <v>13</v>
      </c>
      <c r="X319" s="68">
        <v>11</v>
      </c>
      <c r="Y319" s="68">
        <v>2</v>
      </c>
      <c r="AA319" s="66" t="s">
        <v>1069</v>
      </c>
      <c r="AB319" s="121">
        <v>2740602</v>
      </c>
      <c r="AC319" s="121">
        <v>14</v>
      </c>
      <c r="AD319" s="121">
        <v>12</v>
      </c>
      <c r="AE319" s="121">
        <v>2</v>
      </c>
    </row>
    <row r="320" spans="1:31" ht="15.75" thickBot="1">
      <c r="A320" s="46" t="s">
        <v>65</v>
      </c>
      <c r="B320" s="93" t="s">
        <v>65</v>
      </c>
      <c r="C320" s="118">
        <v>4080</v>
      </c>
      <c r="D320" s="111"/>
      <c r="E320" s="115" t="s">
        <v>65</v>
      </c>
      <c r="F320" s="116">
        <v>4331</v>
      </c>
      <c r="G320" s="108"/>
      <c r="O320" s="68">
        <v>1742702</v>
      </c>
      <c r="P320" s="66" t="s">
        <v>1029</v>
      </c>
      <c r="Q320" s="68">
        <v>12</v>
      </c>
      <c r="R320" s="68">
        <v>7</v>
      </c>
      <c r="S320" s="68">
        <v>5</v>
      </c>
      <c r="U320" s="97" t="s">
        <v>1097</v>
      </c>
      <c r="V320" s="68">
        <v>3314701</v>
      </c>
      <c r="W320" s="68">
        <v>13</v>
      </c>
      <c r="X320" s="68">
        <v>11</v>
      </c>
      <c r="Y320" s="68">
        <v>2</v>
      </c>
      <c r="AA320" s="66" t="s">
        <v>1419</v>
      </c>
      <c r="AB320" s="121">
        <v>9313100</v>
      </c>
      <c r="AC320" s="121">
        <v>14</v>
      </c>
      <c r="AD320" s="121">
        <v>8</v>
      </c>
      <c r="AE320" s="121">
        <v>6</v>
      </c>
    </row>
    <row r="321" spans="1:31" ht="15.75" thickBot="1">
      <c r="A321" s="46" t="s">
        <v>524</v>
      </c>
      <c r="B321" s="94" t="s">
        <v>524</v>
      </c>
      <c r="C321" s="117">
        <v>66</v>
      </c>
      <c r="D321" s="33"/>
      <c r="E321" s="115" t="s">
        <v>524</v>
      </c>
      <c r="F321" s="115">
        <v>70</v>
      </c>
      <c r="G321" s="106"/>
      <c r="O321" s="68">
        <v>2740602</v>
      </c>
      <c r="P321" s="66" t="s">
        <v>1069</v>
      </c>
      <c r="Q321" s="68">
        <v>12</v>
      </c>
      <c r="R321" s="68">
        <v>10</v>
      </c>
      <c r="S321" s="68">
        <v>2</v>
      </c>
      <c r="U321" s="97" t="s">
        <v>949</v>
      </c>
      <c r="V321" s="68">
        <v>220906</v>
      </c>
      <c r="W321" s="68">
        <v>12</v>
      </c>
      <c r="X321" s="68">
        <v>9</v>
      </c>
      <c r="Y321" s="68">
        <v>3</v>
      </c>
      <c r="AA321" s="66" t="s">
        <v>1097</v>
      </c>
      <c r="AB321" s="121">
        <v>3314701</v>
      </c>
      <c r="AC321" s="121">
        <v>13</v>
      </c>
      <c r="AD321" s="121">
        <v>11</v>
      </c>
      <c r="AE321" s="121">
        <v>2</v>
      </c>
    </row>
    <row r="322" spans="1:31" ht="15.75" thickBot="1">
      <c r="A322" s="46" t="s">
        <v>781</v>
      </c>
      <c r="B322" s="93" t="s">
        <v>781</v>
      </c>
      <c r="C322" s="117">
        <v>20</v>
      </c>
      <c r="D322" s="33"/>
      <c r="E322" s="115" t="s">
        <v>781</v>
      </c>
      <c r="F322" s="115">
        <v>23</v>
      </c>
      <c r="G322" s="105"/>
      <c r="O322" s="68">
        <v>3314701</v>
      </c>
      <c r="P322" s="66" t="s">
        <v>1097</v>
      </c>
      <c r="Q322" s="68">
        <v>12</v>
      </c>
      <c r="R322" s="68">
        <v>10</v>
      </c>
      <c r="S322" s="68">
        <v>2</v>
      </c>
      <c r="U322" s="97" t="s">
        <v>1073</v>
      </c>
      <c r="V322" s="68">
        <v>3102100</v>
      </c>
      <c r="W322" s="68">
        <v>12</v>
      </c>
      <c r="X322" s="68">
        <v>10</v>
      </c>
      <c r="Y322" s="68">
        <v>2</v>
      </c>
      <c r="AA322" s="66" t="s">
        <v>1346</v>
      </c>
      <c r="AB322" s="121">
        <v>7420003</v>
      </c>
      <c r="AC322" s="121">
        <v>13</v>
      </c>
      <c r="AD322" s="121">
        <v>6</v>
      </c>
      <c r="AE322" s="121">
        <v>7</v>
      </c>
    </row>
    <row r="323" spans="1:31" ht="15.75" thickBot="1">
      <c r="A323" s="46" t="s">
        <v>237</v>
      </c>
      <c r="B323" s="94" t="s">
        <v>237</v>
      </c>
      <c r="C323" s="117">
        <v>232</v>
      </c>
      <c r="D323" s="33"/>
      <c r="E323" s="115" t="s">
        <v>237</v>
      </c>
      <c r="F323" s="115">
        <v>241</v>
      </c>
      <c r="G323" s="106"/>
      <c r="O323" s="68">
        <v>4713001</v>
      </c>
      <c r="P323" s="66" t="s">
        <v>1202</v>
      </c>
      <c r="Q323" s="68">
        <v>12</v>
      </c>
      <c r="R323" s="68">
        <v>4</v>
      </c>
      <c r="S323" s="68">
        <v>8</v>
      </c>
      <c r="U323" s="97" t="s">
        <v>1202</v>
      </c>
      <c r="V323" s="68">
        <v>4713001</v>
      </c>
      <c r="W323" s="68">
        <v>12</v>
      </c>
      <c r="X323" s="68">
        <v>4</v>
      </c>
      <c r="Y323" s="68">
        <v>8</v>
      </c>
      <c r="AA323" s="66" t="s">
        <v>949</v>
      </c>
      <c r="AB323" s="121">
        <v>220906</v>
      </c>
      <c r="AC323" s="121">
        <v>12</v>
      </c>
      <c r="AD323" s="121">
        <v>9</v>
      </c>
      <c r="AE323" s="121">
        <v>3</v>
      </c>
    </row>
    <row r="324" spans="1:31" ht="23.25" thickBot="1">
      <c r="A324" s="46" t="s">
        <v>320</v>
      </c>
      <c r="B324" s="93" t="s">
        <v>320</v>
      </c>
      <c r="C324" s="117">
        <v>135</v>
      </c>
      <c r="D324" s="33"/>
      <c r="E324" s="115" t="s">
        <v>320</v>
      </c>
      <c r="F324" s="115">
        <v>147</v>
      </c>
      <c r="G324" s="105"/>
      <c r="O324" s="68">
        <v>8299703</v>
      </c>
      <c r="P324" s="66" t="s">
        <v>1389</v>
      </c>
      <c r="Q324" s="68">
        <v>12</v>
      </c>
      <c r="R324" s="68">
        <v>6</v>
      </c>
      <c r="S324" s="68">
        <v>6</v>
      </c>
      <c r="U324" s="97" t="s">
        <v>1285</v>
      </c>
      <c r="V324" s="68">
        <v>5099899</v>
      </c>
      <c r="W324" s="68">
        <v>12</v>
      </c>
      <c r="X324" s="68">
        <v>7</v>
      </c>
      <c r="Y324" s="68">
        <v>5</v>
      </c>
      <c r="AA324" s="66" t="s">
        <v>1010</v>
      </c>
      <c r="AB324" s="121">
        <v>1421500</v>
      </c>
      <c r="AC324" s="121">
        <v>12</v>
      </c>
      <c r="AD324" s="121">
        <v>4</v>
      </c>
      <c r="AE324" s="121">
        <v>8</v>
      </c>
    </row>
    <row r="325" spans="1:31" ht="24" thickBot="1">
      <c r="A325" s="46" t="s">
        <v>496</v>
      </c>
      <c r="B325" s="94" t="s">
        <v>496</v>
      </c>
      <c r="C325" s="117">
        <v>73</v>
      </c>
      <c r="D325" s="33"/>
      <c r="E325" s="115" t="s">
        <v>496</v>
      </c>
      <c r="F325" s="115">
        <v>77</v>
      </c>
      <c r="G325" s="106"/>
      <c r="O325" s="68">
        <v>1421500</v>
      </c>
      <c r="P325" s="66" t="s">
        <v>1010</v>
      </c>
      <c r="Q325" s="68">
        <v>11</v>
      </c>
      <c r="R325" s="68">
        <v>4</v>
      </c>
      <c r="S325" s="68">
        <v>7</v>
      </c>
      <c r="U325" s="97" t="s">
        <v>1389</v>
      </c>
      <c r="V325" s="68">
        <v>8299703</v>
      </c>
      <c r="W325" s="68">
        <v>12</v>
      </c>
      <c r="X325" s="68">
        <v>6</v>
      </c>
      <c r="Y325" s="68">
        <v>6</v>
      </c>
      <c r="AA325" s="66" t="s">
        <v>1135</v>
      </c>
      <c r="AB325" s="121">
        <v>4329103</v>
      </c>
      <c r="AC325" s="121">
        <v>12</v>
      </c>
      <c r="AD325" s="121">
        <v>10</v>
      </c>
      <c r="AE325" s="121">
        <v>2</v>
      </c>
    </row>
    <row r="326" spans="1:31" ht="15.75" thickBot="1">
      <c r="A326" s="46" t="s">
        <v>859</v>
      </c>
      <c r="B326" s="93" t="s">
        <v>859</v>
      </c>
      <c r="C326" s="117">
        <v>13</v>
      </c>
      <c r="D326" s="33"/>
      <c r="E326" s="115" t="s">
        <v>859</v>
      </c>
      <c r="F326" s="115">
        <v>15</v>
      </c>
      <c r="G326" s="105"/>
      <c r="O326" s="68">
        <v>3102100</v>
      </c>
      <c r="P326" s="66" t="s">
        <v>1073</v>
      </c>
      <c r="Q326" s="68">
        <v>11</v>
      </c>
      <c r="R326" s="68">
        <v>9</v>
      </c>
      <c r="S326" s="68">
        <v>2</v>
      </c>
      <c r="U326" s="97" t="s">
        <v>1010</v>
      </c>
      <c r="V326" s="68">
        <v>1421500</v>
      </c>
      <c r="W326" s="68">
        <v>11</v>
      </c>
      <c r="X326" s="68">
        <v>4</v>
      </c>
      <c r="Y326" s="68">
        <v>7</v>
      </c>
      <c r="AA326" s="66" t="s">
        <v>1285</v>
      </c>
      <c r="AB326" s="121">
        <v>5099899</v>
      </c>
      <c r="AC326" s="121">
        <v>12</v>
      </c>
      <c r="AD326" s="121">
        <v>7</v>
      </c>
      <c r="AE326" s="121">
        <v>5</v>
      </c>
    </row>
    <row r="327" spans="1:31" ht="23.25" thickBot="1">
      <c r="A327" s="46" t="s">
        <v>243</v>
      </c>
      <c r="B327" s="94" t="s">
        <v>243</v>
      </c>
      <c r="C327" s="117">
        <v>214</v>
      </c>
      <c r="D327" s="33"/>
      <c r="E327" s="115" t="s">
        <v>243</v>
      </c>
      <c r="F327" s="115">
        <v>217</v>
      </c>
      <c r="G327" s="106"/>
      <c r="O327" s="68">
        <v>4329103</v>
      </c>
      <c r="P327" s="66" t="s">
        <v>1135</v>
      </c>
      <c r="Q327" s="68">
        <v>11</v>
      </c>
      <c r="R327" s="68">
        <v>9</v>
      </c>
      <c r="S327" s="68">
        <v>2</v>
      </c>
      <c r="U327" s="97" t="s">
        <v>1135</v>
      </c>
      <c r="V327" s="68">
        <v>4329103</v>
      </c>
      <c r="W327" s="68">
        <v>11</v>
      </c>
      <c r="X327" s="68">
        <v>9</v>
      </c>
      <c r="Y327" s="68">
        <v>2</v>
      </c>
      <c r="AA327" s="66" t="s">
        <v>1389</v>
      </c>
      <c r="AB327" s="121">
        <v>8299703</v>
      </c>
      <c r="AC327" s="121">
        <v>12</v>
      </c>
      <c r="AD327" s="121">
        <v>6</v>
      </c>
      <c r="AE327" s="121">
        <v>6</v>
      </c>
    </row>
    <row r="328" spans="1:31" ht="15.75" thickBot="1">
      <c r="A328" s="46" t="s">
        <v>374</v>
      </c>
      <c r="B328" s="93" t="s">
        <v>374</v>
      </c>
      <c r="C328" s="117">
        <v>105</v>
      </c>
      <c r="D328" s="33"/>
      <c r="E328" s="115" t="s">
        <v>374</v>
      </c>
      <c r="F328" s="115">
        <v>116</v>
      </c>
      <c r="G328" s="105"/>
      <c r="O328" s="68">
        <v>5099899</v>
      </c>
      <c r="P328" s="66" t="s">
        <v>1285</v>
      </c>
      <c r="Q328" s="68">
        <v>11</v>
      </c>
      <c r="R328" s="68">
        <v>6</v>
      </c>
      <c r="S328" s="68">
        <v>5</v>
      </c>
      <c r="U328" s="97" t="s">
        <v>1295</v>
      </c>
      <c r="V328" s="68">
        <v>5590601</v>
      </c>
      <c r="W328" s="68">
        <v>11</v>
      </c>
      <c r="X328" s="68">
        <v>5</v>
      </c>
      <c r="Y328" s="68">
        <v>6</v>
      </c>
      <c r="AA328" s="66" t="s">
        <v>1202</v>
      </c>
      <c r="AB328" s="121">
        <v>4713001</v>
      </c>
      <c r="AC328" s="121">
        <v>11</v>
      </c>
      <c r="AD328" s="121">
        <v>4</v>
      </c>
      <c r="AE328" s="121">
        <v>7</v>
      </c>
    </row>
    <row r="329" spans="1:31" ht="24" thickBot="1">
      <c r="A329" s="46" t="s">
        <v>792</v>
      </c>
      <c r="B329" s="94" t="s">
        <v>792</v>
      </c>
      <c r="C329" s="117">
        <v>21</v>
      </c>
      <c r="D329" s="33"/>
      <c r="E329" s="115" t="s">
        <v>792</v>
      </c>
      <c r="F329" s="115">
        <v>21</v>
      </c>
      <c r="G329" s="106"/>
      <c r="O329" s="68">
        <v>7420003</v>
      </c>
      <c r="P329" s="66" t="s">
        <v>1346</v>
      </c>
      <c r="Q329" s="68">
        <v>11</v>
      </c>
      <c r="R329" s="68">
        <v>5</v>
      </c>
      <c r="S329" s="68">
        <v>6</v>
      </c>
      <c r="U329" s="97" t="s">
        <v>1346</v>
      </c>
      <c r="V329" s="68">
        <v>7420003</v>
      </c>
      <c r="W329" s="68">
        <v>11</v>
      </c>
      <c r="X329" s="68">
        <v>5</v>
      </c>
      <c r="Y329" s="68">
        <v>6</v>
      </c>
      <c r="AA329" s="66" t="s">
        <v>1200</v>
      </c>
      <c r="AB329" s="121">
        <v>4711302</v>
      </c>
      <c r="AC329" s="121">
        <v>10</v>
      </c>
      <c r="AD329" s="121">
        <v>6</v>
      </c>
      <c r="AE329" s="121">
        <v>4</v>
      </c>
    </row>
    <row r="330" spans="1:31" ht="24" thickBot="1">
      <c r="A330" s="46" t="s">
        <v>625</v>
      </c>
      <c r="B330" s="93" t="s">
        <v>625</v>
      </c>
      <c r="C330" s="117">
        <v>44</v>
      </c>
      <c r="D330" s="33"/>
      <c r="E330" s="115" t="s">
        <v>625</v>
      </c>
      <c r="F330" s="115">
        <v>49</v>
      </c>
      <c r="G330" s="105"/>
      <c r="O330" s="68">
        <v>4771702</v>
      </c>
      <c r="P330" s="66" t="s">
        <v>1247</v>
      </c>
      <c r="Q330" s="68">
        <v>10</v>
      </c>
      <c r="R330" s="68">
        <v>4</v>
      </c>
      <c r="S330" s="68">
        <v>6</v>
      </c>
      <c r="U330" s="97" t="s">
        <v>1200</v>
      </c>
      <c r="V330" s="68">
        <v>4711302</v>
      </c>
      <c r="W330" s="68">
        <v>10</v>
      </c>
      <c r="X330" s="68">
        <v>6</v>
      </c>
      <c r="Y330" s="68">
        <v>4</v>
      </c>
      <c r="AA330" s="66" t="s">
        <v>1247</v>
      </c>
      <c r="AB330" s="121">
        <v>4771702</v>
      </c>
      <c r="AC330" s="121">
        <v>10</v>
      </c>
      <c r="AD330" s="121">
        <v>4</v>
      </c>
      <c r="AE330" s="121">
        <v>6</v>
      </c>
    </row>
    <row r="331" spans="1:31" ht="24" thickBot="1">
      <c r="A331" s="46" t="s">
        <v>151</v>
      </c>
      <c r="B331" s="94" t="s">
        <v>151</v>
      </c>
      <c r="C331" s="117">
        <v>440</v>
      </c>
      <c r="D331" s="33"/>
      <c r="E331" s="115" t="s">
        <v>151</v>
      </c>
      <c r="F331" s="115">
        <v>462</v>
      </c>
      <c r="G331" s="106"/>
      <c r="O331" s="68">
        <v>4921301</v>
      </c>
      <c r="P331" s="66" t="s">
        <v>1271</v>
      </c>
      <c r="Q331" s="68">
        <v>10</v>
      </c>
      <c r="R331" s="68">
        <v>8</v>
      </c>
      <c r="S331" s="68">
        <v>2</v>
      </c>
      <c r="U331" s="97" t="s">
        <v>1247</v>
      </c>
      <c r="V331" s="68">
        <v>4771702</v>
      </c>
      <c r="W331" s="68">
        <v>10</v>
      </c>
      <c r="X331" s="68">
        <v>4</v>
      </c>
      <c r="Y331" s="68">
        <v>6</v>
      </c>
      <c r="AA331" s="66" t="s">
        <v>1271</v>
      </c>
      <c r="AB331" s="121">
        <v>4921301</v>
      </c>
      <c r="AC331" s="121">
        <v>10</v>
      </c>
      <c r="AD331" s="121">
        <v>8</v>
      </c>
      <c r="AE331" s="121">
        <v>2</v>
      </c>
    </row>
    <row r="332" spans="1:31" ht="24" thickBot="1">
      <c r="A332" s="46" t="s">
        <v>396</v>
      </c>
      <c r="B332" s="93" t="s">
        <v>396</v>
      </c>
      <c r="C332" s="117">
        <v>93</v>
      </c>
      <c r="D332" s="33"/>
      <c r="E332" s="115" t="s">
        <v>396</v>
      </c>
      <c r="F332" s="115">
        <v>95</v>
      </c>
      <c r="G332" s="105"/>
      <c r="O332" s="68">
        <v>4929902</v>
      </c>
      <c r="P332" s="66" t="s">
        <v>1276</v>
      </c>
      <c r="Q332" s="68">
        <v>10</v>
      </c>
      <c r="R332" s="68">
        <v>7</v>
      </c>
      <c r="S332" s="68">
        <v>3</v>
      </c>
      <c r="U332" s="97" t="s">
        <v>1271</v>
      </c>
      <c r="V332" s="68">
        <v>4921301</v>
      </c>
      <c r="W332" s="68">
        <v>10</v>
      </c>
      <c r="X332" s="68">
        <v>8</v>
      </c>
      <c r="Y332" s="68">
        <v>2</v>
      </c>
      <c r="AA332" s="66" t="s">
        <v>1295</v>
      </c>
      <c r="AB332" s="121">
        <v>5590601</v>
      </c>
      <c r="AC332" s="121">
        <v>10</v>
      </c>
      <c r="AD332" s="121">
        <v>4</v>
      </c>
      <c r="AE332" s="121">
        <v>6</v>
      </c>
    </row>
    <row r="333" spans="1:31" ht="15.75" thickBot="1">
      <c r="A333" s="46" t="s">
        <v>571</v>
      </c>
      <c r="B333" s="94" t="s">
        <v>571</v>
      </c>
      <c r="C333" s="117">
        <v>47</v>
      </c>
      <c r="D333" s="33"/>
      <c r="E333" s="115" t="s">
        <v>571</v>
      </c>
      <c r="F333" s="115">
        <v>47</v>
      </c>
      <c r="G333" s="106"/>
      <c r="O333" s="68">
        <v>5590601</v>
      </c>
      <c r="P333" s="66" t="s">
        <v>1295</v>
      </c>
      <c r="Q333" s="68">
        <v>10</v>
      </c>
      <c r="R333" s="68">
        <v>4</v>
      </c>
      <c r="S333" s="68">
        <v>6</v>
      </c>
      <c r="U333" s="97" t="s">
        <v>942</v>
      </c>
      <c r="V333" s="68">
        <v>161002</v>
      </c>
      <c r="W333" s="68">
        <v>9</v>
      </c>
      <c r="X333" s="68">
        <v>8</v>
      </c>
      <c r="Y333" s="68">
        <v>1</v>
      </c>
      <c r="AA333" s="66" t="s">
        <v>942</v>
      </c>
      <c r="AB333" s="121">
        <v>161002</v>
      </c>
      <c r="AC333" s="121">
        <v>9</v>
      </c>
      <c r="AD333" s="121">
        <v>8</v>
      </c>
      <c r="AE333" s="121">
        <v>1</v>
      </c>
    </row>
    <row r="334" spans="1:31" ht="24" thickBot="1">
      <c r="A334" s="46" t="s">
        <v>677</v>
      </c>
      <c r="B334" s="93" t="s">
        <v>677</v>
      </c>
      <c r="C334" s="117">
        <v>33</v>
      </c>
      <c r="D334" s="33"/>
      <c r="E334" s="115" t="s">
        <v>677</v>
      </c>
      <c r="F334" s="115">
        <v>38</v>
      </c>
      <c r="G334" s="105"/>
      <c r="O334" s="68">
        <v>161002</v>
      </c>
      <c r="P334" s="66" t="s">
        <v>942</v>
      </c>
      <c r="Q334" s="68">
        <v>9</v>
      </c>
      <c r="R334" s="68">
        <v>8</v>
      </c>
      <c r="S334" s="68">
        <v>1</v>
      </c>
      <c r="U334" s="97" t="s">
        <v>1360</v>
      </c>
      <c r="V334" s="68">
        <v>7729299</v>
      </c>
      <c r="W334" s="68">
        <v>9</v>
      </c>
      <c r="X334" s="68">
        <v>3</v>
      </c>
      <c r="Y334" s="68">
        <v>6</v>
      </c>
      <c r="AA334" s="66" t="s">
        <v>1360</v>
      </c>
      <c r="AB334" s="121">
        <v>7729299</v>
      </c>
      <c r="AC334" s="121">
        <v>9</v>
      </c>
      <c r="AD334" s="121">
        <v>3</v>
      </c>
      <c r="AE334" s="121">
        <v>6</v>
      </c>
    </row>
    <row r="335" spans="1:31" ht="15.75" thickBot="1">
      <c r="A335" s="46" t="s">
        <v>617</v>
      </c>
      <c r="B335" s="94" t="s">
        <v>617</v>
      </c>
      <c r="C335" s="117">
        <v>48</v>
      </c>
      <c r="D335" s="33"/>
      <c r="E335" s="115" t="s">
        <v>617</v>
      </c>
      <c r="F335" s="115">
        <v>48</v>
      </c>
      <c r="G335" s="106"/>
      <c r="O335" s="68">
        <v>9601702</v>
      </c>
      <c r="P335" s="66" t="s">
        <v>1438</v>
      </c>
      <c r="Q335" s="68">
        <v>9</v>
      </c>
      <c r="R335" s="68">
        <v>3</v>
      </c>
      <c r="S335" s="68">
        <v>6</v>
      </c>
      <c r="U335" s="97" t="s">
        <v>1438</v>
      </c>
      <c r="V335" s="68">
        <v>9601702</v>
      </c>
      <c r="W335" s="68">
        <v>9</v>
      </c>
      <c r="X335" s="68">
        <v>3</v>
      </c>
      <c r="Y335" s="68">
        <v>6</v>
      </c>
      <c r="AA335" s="66" t="s">
        <v>1438</v>
      </c>
      <c r="AB335" s="121">
        <v>9601702</v>
      </c>
      <c r="AC335" s="121">
        <v>9</v>
      </c>
      <c r="AD335" s="121">
        <v>3</v>
      </c>
      <c r="AE335" s="121">
        <v>6</v>
      </c>
    </row>
    <row r="336" spans="1:31" ht="15.75" thickBot="1">
      <c r="A336" s="46" t="s">
        <v>478</v>
      </c>
      <c r="B336" s="93" t="s">
        <v>478</v>
      </c>
      <c r="C336" s="117">
        <v>66</v>
      </c>
      <c r="D336" s="33"/>
      <c r="E336" s="115" t="s">
        <v>478</v>
      </c>
      <c r="F336" s="115">
        <v>70</v>
      </c>
      <c r="G336" s="105"/>
      <c r="O336" s="68">
        <v>9700500</v>
      </c>
      <c r="P336" s="66" t="s">
        <v>1450</v>
      </c>
      <c r="Q336" s="68">
        <v>9</v>
      </c>
      <c r="R336" s="68">
        <v>2</v>
      </c>
      <c r="S336" s="68">
        <v>7</v>
      </c>
      <c r="U336" s="97" t="s">
        <v>1450</v>
      </c>
      <c r="V336" s="68">
        <v>9700500</v>
      </c>
      <c r="W336" s="68">
        <v>9</v>
      </c>
      <c r="X336" s="68">
        <v>2</v>
      </c>
      <c r="Y336" s="68">
        <v>7</v>
      </c>
      <c r="AA336" s="66" t="s">
        <v>945</v>
      </c>
      <c r="AB336" s="121">
        <v>162803</v>
      </c>
      <c r="AC336" s="121">
        <v>8</v>
      </c>
      <c r="AD336" s="121">
        <v>7</v>
      </c>
      <c r="AE336" s="121">
        <v>1</v>
      </c>
    </row>
    <row r="337" spans="1:31" ht="15.75" thickBot="1">
      <c r="A337" s="46" t="s">
        <v>551</v>
      </c>
      <c r="B337" s="94" t="s">
        <v>551</v>
      </c>
      <c r="C337" s="117">
        <v>56</v>
      </c>
      <c r="D337" s="33"/>
      <c r="E337" s="115" t="s">
        <v>551</v>
      </c>
      <c r="F337" s="115">
        <v>58</v>
      </c>
      <c r="G337" s="106"/>
      <c r="O337" s="68">
        <v>162803</v>
      </c>
      <c r="P337" s="66" t="s">
        <v>945</v>
      </c>
      <c r="Q337" s="68">
        <v>8</v>
      </c>
      <c r="R337" s="68">
        <v>7</v>
      </c>
      <c r="S337" s="68">
        <v>1</v>
      </c>
      <c r="U337" s="97" t="s">
        <v>945</v>
      </c>
      <c r="V337" s="68">
        <v>162803</v>
      </c>
      <c r="W337" s="68">
        <v>8</v>
      </c>
      <c r="X337" s="68">
        <v>7</v>
      </c>
      <c r="Y337" s="68">
        <v>1</v>
      </c>
      <c r="AA337" s="66" t="s">
        <v>994</v>
      </c>
      <c r="AB337" s="121">
        <v>1321900</v>
      </c>
      <c r="AC337" s="121">
        <v>8</v>
      </c>
      <c r="AD337" s="121">
        <v>4</v>
      </c>
      <c r="AE337" s="121">
        <v>4</v>
      </c>
    </row>
    <row r="338" spans="1:31" ht="15.75" thickBot="1">
      <c r="A338" s="46" t="s">
        <v>678</v>
      </c>
      <c r="B338" s="93" t="s">
        <v>678</v>
      </c>
      <c r="C338" s="117">
        <v>32</v>
      </c>
      <c r="D338" s="33"/>
      <c r="E338" s="115" t="s">
        <v>678</v>
      </c>
      <c r="F338" s="115">
        <v>32</v>
      </c>
      <c r="G338" s="105"/>
      <c r="O338" s="68">
        <v>1321900</v>
      </c>
      <c r="P338" s="66" t="s">
        <v>994</v>
      </c>
      <c r="Q338" s="68">
        <v>8</v>
      </c>
      <c r="R338" s="68">
        <v>4</v>
      </c>
      <c r="S338" s="68">
        <v>4</v>
      </c>
      <c r="U338" s="97" t="s">
        <v>994</v>
      </c>
      <c r="V338" s="68">
        <v>1321900</v>
      </c>
      <c r="W338" s="68">
        <v>8</v>
      </c>
      <c r="X338" s="68">
        <v>4</v>
      </c>
      <c r="Y338" s="68">
        <v>4</v>
      </c>
      <c r="AA338" s="66" t="s">
        <v>1054</v>
      </c>
      <c r="AB338" s="121">
        <v>2391501</v>
      </c>
      <c r="AC338" s="121">
        <v>8</v>
      </c>
      <c r="AD338" s="121">
        <v>6</v>
      </c>
      <c r="AE338" s="121">
        <v>2</v>
      </c>
    </row>
    <row r="339" spans="1:31" ht="15.75" thickBot="1">
      <c r="A339" s="46" t="s">
        <v>190</v>
      </c>
      <c r="B339" s="94" t="s">
        <v>190</v>
      </c>
      <c r="C339" s="117">
        <v>317</v>
      </c>
      <c r="D339" s="33"/>
      <c r="E339" s="115" t="s">
        <v>190</v>
      </c>
      <c r="F339" s="115">
        <v>331</v>
      </c>
      <c r="G339" s="106"/>
      <c r="O339" s="68">
        <v>2391501</v>
      </c>
      <c r="P339" s="66" t="s">
        <v>1054</v>
      </c>
      <c r="Q339" s="68">
        <v>8</v>
      </c>
      <c r="R339" s="68">
        <v>6</v>
      </c>
      <c r="S339" s="68">
        <v>2</v>
      </c>
      <c r="U339" s="97" t="s">
        <v>1054</v>
      </c>
      <c r="V339" s="68">
        <v>2391501</v>
      </c>
      <c r="W339" s="68">
        <v>8</v>
      </c>
      <c r="X339" s="68">
        <v>6</v>
      </c>
      <c r="Y339" s="68">
        <v>2</v>
      </c>
      <c r="AA339" s="66" t="s">
        <v>1075</v>
      </c>
      <c r="AB339" s="121">
        <v>3104700</v>
      </c>
      <c r="AC339" s="121">
        <v>8</v>
      </c>
      <c r="AD339" s="121">
        <v>5</v>
      </c>
      <c r="AE339" s="121">
        <v>3</v>
      </c>
    </row>
    <row r="340" spans="1:31" ht="15.75" thickBot="1">
      <c r="A340" s="46" t="s">
        <v>572</v>
      </c>
      <c r="B340" s="93" t="s">
        <v>572</v>
      </c>
      <c r="C340" s="117">
        <v>48</v>
      </c>
      <c r="D340" s="33"/>
      <c r="E340" s="115" t="s">
        <v>572</v>
      </c>
      <c r="F340" s="115">
        <v>52</v>
      </c>
      <c r="G340" s="105"/>
      <c r="O340" s="68">
        <v>7729299</v>
      </c>
      <c r="P340" s="66" t="s">
        <v>1360</v>
      </c>
      <c r="Q340" s="68">
        <v>8</v>
      </c>
      <c r="R340" s="68">
        <v>3</v>
      </c>
      <c r="S340" s="68">
        <v>5</v>
      </c>
      <c r="U340" s="97" t="s">
        <v>1075</v>
      </c>
      <c r="V340" s="68">
        <v>3104700</v>
      </c>
      <c r="W340" s="68">
        <v>8</v>
      </c>
      <c r="X340" s="68">
        <v>5</v>
      </c>
      <c r="Y340" s="68">
        <v>3</v>
      </c>
      <c r="AA340" s="66" t="s">
        <v>1116</v>
      </c>
      <c r="AB340" s="121">
        <v>3812200</v>
      </c>
      <c r="AC340" s="121">
        <v>8</v>
      </c>
      <c r="AD340" s="121">
        <v>6</v>
      </c>
      <c r="AE340" s="121">
        <v>2</v>
      </c>
    </row>
    <row r="341" spans="1:31" ht="15.75" thickBot="1">
      <c r="A341" s="46" t="s">
        <v>815</v>
      </c>
      <c r="B341" s="94" t="s">
        <v>815</v>
      </c>
      <c r="C341" s="117">
        <v>14</v>
      </c>
      <c r="D341" s="33"/>
      <c r="E341" s="115" t="s">
        <v>815</v>
      </c>
      <c r="F341" s="115">
        <v>14</v>
      </c>
      <c r="G341" s="106"/>
      <c r="O341" s="68">
        <v>1122403</v>
      </c>
      <c r="P341" s="66" t="s">
        <v>989</v>
      </c>
      <c r="Q341" s="68">
        <v>7</v>
      </c>
      <c r="R341" s="68">
        <v>4</v>
      </c>
      <c r="S341" s="68">
        <v>3</v>
      </c>
      <c r="U341" s="97" t="s">
        <v>1122</v>
      </c>
      <c r="V341" s="68">
        <v>4120400</v>
      </c>
      <c r="W341" s="68">
        <v>8</v>
      </c>
      <c r="X341" s="68">
        <v>7</v>
      </c>
      <c r="Y341" s="68">
        <v>1</v>
      </c>
      <c r="AA341" s="66" t="s">
        <v>1450</v>
      </c>
      <c r="AB341" s="121">
        <v>9700500</v>
      </c>
      <c r="AC341" s="121">
        <v>8</v>
      </c>
      <c r="AD341" s="121">
        <v>2</v>
      </c>
      <c r="AE341" s="121">
        <v>6</v>
      </c>
    </row>
    <row r="342" spans="1:31" ht="24" thickBot="1">
      <c r="A342" s="46" t="s">
        <v>720</v>
      </c>
      <c r="B342" s="93" t="s">
        <v>720</v>
      </c>
      <c r="C342" s="117">
        <v>34</v>
      </c>
      <c r="D342" s="33"/>
      <c r="E342" s="115" t="s">
        <v>720</v>
      </c>
      <c r="F342" s="115">
        <v>39</v>
      </c>
      <c r="G342" s="105"/>
      <c r="O342" s="68">
        <v>1220499</v>
      </c>
      <c r="P342" s="66" t="s">
        <v>991</v>
      </c>
      <c r="Q342" s="68">
        <v>7</v>
      </c>
      <c r="R342" s="68">
        <v>3</v>
      </c>
      <c r="S342" s="68">
        <v>4</v>
      </c>
      <c r="U342" s="97" t="s">
        <v>1276</v>
      </c>
      <c r="V342" s="68">
        <v>4929902</v>
      </c>
      <c r="W342" s="68">
        <v>8</v>
      </c>
      <c r="X342" s="68">
        <v>5</v>
      </c>
      <c r="Y342" s="68">
        <v>3</v>
      </c>
      <c r="AA342" s="66" t="s">
        <v>989</v>
      </c>
      <c r="AB342" s="121">
        <v>1122403</v>
      </c>
      <c r="AC342" s="121">
        <v>7</v>
      </c>
      <c r="AD342" s="121">
        <v>4</v>
      </c>
      <c r="AE342" s="121">
        <v>3</v>
      </c>
    </row>
    <row r="343" spans="1:31" ht="24" thickBot="1">
      <c r="A343" s="46" t="s">
        <v>71</v>
      </c>
      <c r="B343" s="94" t="s">
        <v>71</v>
      </c>
      <c r="C343" s="118">
        <v>2265</v>
      </c>
      <c r="D343" s="111"/>
      <c r="E343" s="115" t="s">
        <v>71</v>
      </c>
      <c r="F343" s="116">
        <v>2383</v>
      </c>
      <c r="G343" s="107"/>
      <c r="O343" s="68">
        <v>3104700</v>
      </c>
      <c r="P343" s="66" t="s">
        <v>1075</v>
      </c>
      <c r="Q343" s="68">
        <v>7</v>
      </c>
      <c r="R343" s="68">
        <v>5</v>
      </c>
      <c r="S343" s="68">
        <v>2</v>
      </c>
      <c r="U343" s="97" t="s">
        <v>989</v>
      </c>
      <c r="V343" s="68">
        <v>1122403</v>
      </c>
      <c r="W343" s="68">
        <v>7</v>
      </c>
      <c r="X343" s="68">
        <v>4</v>
      </c>
      <c r="Y343" s="68">
        <v>3</v>
      </c>
      <c r="AA343" s="66" t="s">
        <v>991</v>
      </c>
      <c r="AB343" s="121">
        <v>1220499</v>
      </c>
      <c r="AC343" s="121">
        <v>7</v>
      </c>
      <c r="AD343" s="121">
        <v>3</v>
      </c>
      <c r="AE343" s="121">
        <v>4</v>
      </c>
    </row>
    <row r="344" spans="1:31" ht="23.25" thickBot="1">
      <c r="A344" s="46" t="s">
        <v>766</v>
      </c>
      <c r="B344" s="93" t="s">
        <v>766</v>
      </c>
      <c r="C344" s="117">
        <v>22</v>
      </c>
      <c r="D344" s="33"/>
      <c r="E344" s="115" t="s">
        <v>766</v>
      </c>
      <c r="F344" s="115">
        <v>22</v>
      </c>
      <c r="G344" s="105"/>
      <c r="O344" s="68">
        <v>4642701</v>
      </c>
      <c r="P344" s="66" t="s">
        <v>1182</v>
      </c>
      <c r="Q344" s="68">
        <v>7</v>
      </c>
      <c r="R344" s="68">
        <v>2</v>
      </c>
      <c r="S344" s="68">
        <v>5</v>
      </c>
      <c r="U344" s="97" t="s">
        <v>991</v>
      </c>
      <c r="V344" s="68">
        <v>1220499</v>
      </c>
      <c r="W344" s="68">
        <v>7</v>
      </c>
      <c r="X344" s="68">
        <v>3</v>
      </c>
      <c r="Y344" s="68">
        <v>4</v>
      </c>
      <c r="AA344" s="66" t="s">
        <v>1113</v>
      </c>
      <c r="AB344" s="121">
        <v>3600602</v>
      </c>
      <c r="AC344" s="121">
        <v>7</v>
      </c>
      <c r="AD344" s="121">
        <v>7</v>
      </c>
      <c r="AE344" s="121">
        <v>0</v>
      </c>
    </row>
    <row r="345" spans="1:31" ht="24" thickBot="1">
      <c r="A345" s="46" t="s">
        <v>736</v>
      </c>
      <c r="B345" s="94" t="s">
        <v>736</v>
      </c>
      <c r="C345" s="117">
        <v>28</v>
      </c>
      <c r="D345" s="33"/>
      <c r="E345" s="115" t="s">
        <v>736</v>
      </c>
      <c r="F345" s="115">
        <v>30</v>
      </c>
      <c r="G345" s="106"/>
      <c r="O345" s="68">
        <v>810006</v>
      </c>
      <c r="P345" s="66" t="s">
        <v>957</v>
      </c>
      <c r="Q345" s="68">
        <v>6</v>
      </c>
      <c r="R345" s="68">
        <v>6</v>
      </c>
      <c r="S345" s="68">
        <v>0</v>
      </c>
      <c r="U345" s="97" t="s">
        <v>1116</v>
      </c>
      <c r="V345" s="68">
        <v>3812200</v>
      </c>
      <c r="W345" s="68">
        <v>7</v>
      </c>
      <c r="X345" s="68">
        <v>5</v>
      </c>
      <c r="Y345" s="68">
        <v>2</v>
      </c>
      <c r="AA345" s="66" t="s">
        <v>1182</v>
      </c>
      <c r="AB345" s="121">
        <v>4642701</v>
      </c>
      <c r="AC345" s="121">
        <v>7</v>
      </c>
      <c r="AD345" s="121">
        <v>2</v>
      </c>
      <c r="AE345" s="121">
        <v>5</v>
      </c>
    </row>
    <row r="346" spans="1:31" ht="23.25" thickBot="1">
      <c r="A346" s="46" t="s">
        <v>806</v>
      </c>
      <c r="B346" s="93" t="s">
        <v>806</v>
      </c>
      <c r="C346" s="117">
        <v>17</v>
      </c>
      <c r="D346" s="33"/>
      <c r="E346" s="115" t="s">
        <v>806</v>
      </c>
      <c r="F346" s="115">
        <v>17</v>
      </c>
      <c r="G346" s="105"/>
      <c r="O346" s="68">
        <v>1099605</v>
      </c>
      <c r="P346" s="66" t="s">
        <v>987</v>
      </c>
      <c r="Q346" s="68">
        <v>6</v>
      </c>
      <c r="R346" s="68">
        <v>2</v>
      </c>
      <c r="S346" s="68">
        <v>4</v>
      </c>
      <c r="U346" s="97" t="s">
        <v>1182</v>
      </c>
      <c r="V346" s="68">
        <v>4642701</v>
      </c>
      <c r="W346" s="68">
        <v>7</v>
      </c>
      <c r="X346" s="68">
        <v>2</v>
      </c>
      <c r="Y346" s="68">
        <v>5</v>
      </c>
      <c r="AA346" s="66" t="s">
        <v>1345</v>
      </c>
      <c r="AB346" s="121">
        <v>7420002</v>
      </c>
      <c r="AC346" s="121">
        <v>7</v>
      </c>
      <c r="AD346" s="121">
        <v>6</v>
      </c>
      <c r="AE346" s="121">
        <v>1</v>
      </c>
    </row>
    <row r="347" spans="1:31" ht="24" thickBot="1">
      <c r="A347" s="46" t="s">
        <v>128</v>
      </c>
      <c r="B347" s="94" t="s">
        <v>128</v>
      </c>
      <c r="C347" s="117">
        <v>605</v>
      </c>
      <c r="D347" s="33"/>
      <c r="E347" s="115" t="s">
        <v>128</v>
      </c>
      <c r="F347" s="115">
        <v>636</v>
      </c>
      <c r="G347" s="106"/>
      <c r="O347" s="68">
        <v>3812200</v>
      </c>
      <c r="P347" s="66" t="s">
        <v>1116</v>
      </c>
      <c r="Q347" s="68">
        <v>6</v>
      </c>
      <c r="R347" s="68">
        <v>4</v>
      </c>
      <c r="S347" s="68">
        <v>2</v>
      </c>
      <c r="U347" s="97" t="s">
        <v>1345</v>
      </c>
      <c r="V347" s="68">
        <v>7420002</v>
      </c>
      <c r="W347" s="68">
        <v>7</v>
      </c>
      <c r="X347" s="68">
        <v>6</v>
      </c>
      <c r="Y347" s="68">
        <v>1</v>
      </c>
      <c r="AA347" s="66" t="s">
        <v>1365</v>
      </c>
      <c r="AB347" s="121">
        <v>7739002</v>
      </c>
      <c r="AC347" s="121">
        <v>7</v>
      </c>
      <c r="AD347" s="121">
        <v>5</v>
      </c>
      <c r="AE347" s="121">
        <v>2</v>
      </c>
    </row>
    <row r="348" spans="1:31" ht="23.25" thickBot="1">
      <c r="A348" s="46" t="s">
        <v>353</v>
      </c>
      <c r="B348" s="93" t="s">
        <v>353</v>
      </c>
      <c r="C348" s="117">
        <v>117</v>
      </c>
      <c r="D348" s="33"/>
      <c r="E348" s="115" t="s">
        <v>353</v>
      </c>
      <c r="F348" s="115">
        <v>121</v>
      </c>
      <c r="G348" s="105"/>
      <c r="O348" s="68">
        <v>4120400</v>
      </c>
      <c r="P348" s="66" t="s">
        <v>1122</v>
      </c>
      <c r="Q348" s="68">
        <v>6</v>
      </c>
      <c r="R348" s="68">
        <v>6</v>
      </c>
      <c r="S348" s="68">
        <v>0</v>
      </c>
      <c r="U348" s="97" t="s">
        <v>1365</v>
      </c>
      <c r="V348" s="68">
        <v>7739002</v>
      </c>
      <c r="W348" s="68">
        <v>7</v>
      </c>
      <c r="X348" s="68">
        <v>5</v>
      </c>
      <c r="Y348" s="68">
        <v>2</v>
      </c>
      <c r="AA348" s="66" t="s">
        <v>987</v>
      </c>
      <c r="AB348" s="121">
        <v>1099605</v>
      </c>
      <c r="AC348" s="121">
        <v>6</v>
      </c>
      <c r="AD348" s="121">
        <v>2</v>
      </c>
      <c r="AE348" s="121">
        <v>4</v>
      </c>
    </row>
    <row r="349" spans="1:31" ht="23.25" thickBot="1">
      <c r="A349" s="46" t="s">
        <v>423</v>
      </c>
      <c r="B349" s="94" t="s">
        <v>423</v>
      </c>
      <c r="C349" s="117">
        <v>93</v>
      </c>
      <c r="D349" s="33"/>
      <c r="E349" s="115" t="s">
        <v>423</v>
      </c>
      <c r="F349" s="115">
        <v>99</v>
      </c>
      <c r="G349" s="106"/>
      <c r="O349" s="68">
        <v>5021101</v>
      </c>
      <c r="P349" s="66" t="s">
        <v>1282</v>
      </c>
      <c r="Q349" s="68">
        <v>6</v>
      </c>
      <c r="R349" s="68">
        <v>5</v>
      </c>
      <c r="S349" s="68">
        <v>1</v>
      </c>
      <c r="U349" s="97" t="s">
        <v>957</v>
      </c>
      <c r="V349" s="68">
        <v>810006</v>
      </c>
      <c r="W349" s="68">
        <v>6</v>
      </c>
      <c r="X349" s="68">
        <v>6</v>
      </c>
      <c r="Y349" s="68">
        <v>0</v>
      </c>
      <c r="AA349" s="66" t="s">
        <v>1108</v>
      </c>
      <c r="AB349" s="121">
        <v>3317102</v>
      </c>
      <c r="AC349" s="121">
        <v>6</v>
      </c>
      <c r="AD349" s="121">
        <v>6</v>
      </c>
      <c r="AE349" s="121">
        <v>0</v>
      </c>
    </row>
    <row r="350" spans="1:31" ht="15.75" thickBot="1">
      <c r="A350" s="46" t="s">
        <v>684</v>
      </c>
      <c r="B350" s="93" t="s">
        <v>684</v>
      </c>
      <c r="C350" s="117">
        <v>41</v>
      </c>
      <c r="D350" s="33"/>
      <c r="E350" s="115" t="s">
        <v>684</v>
      </c>
      <c r="F350" s="115">
        <v>42</v>
      </c>
      <c r="G350" s="105"/>
      <c r="O350" s="68">
        <v>7420002</v>
      </c>
      <c r="P350" s="66" t="s">
        <v>1345</v>
      </c>
      <c r="Q350" s="68">
        <v>6</v>
      </c>
      <c r="R350" s="68">
        <v>5</v>
      </c>
      <c r="S350" s="68">
        <v>1</v>
      </c>
      <c r="U350" s="97" t="s">
        <v>987</v>
      </c>
      <c r="V350" s="68">
        <v>1099605</v>
      </c>
      <c r="W350" s="68">
        <v>6</v>
      </c>
      <c r="X350" s="68">
        <v>2</v>
      </c>
      <c r="Y350" s="68">
        <v>4</v>
      </c>
      <c r="AA350" s="66" t="s">
        <v>1122</v>
      </c>
      <c r="AB350" s="121">
        <v>4120400</v>
      </c>
      <c r="AC350" s="121">
        <v>6</v>
      </c>
      <c r="AD350" s="121">
        <v>6</v>
      </c>
      <c r="AE350" s="121">
        <v>0</v>
      </c>
    </row>
    <row r="351" spans="1:31" ht="24" thickBot="1">
      <c r="A351" s="46" t="s">
        <v>303</v>
      </c>
      <c r="B351" s="94" t="s">
        <v>303</v>
      </c>
      <c r="C351" s="117">
        <v>163</v>
      </c>
      <c r="D351" s="33"/>
      <c r="E351" s="115" t="s">
        <v>303</v>
      </c>
      <c r="F351" s="115">
        <v>175</v>
      </c>
      <c r="G351" s="106"/>
      <c r="O351" s="68">
        <v>9603303</v>
      </c>
      <c r="P351" s="66" t="s">
        <v>1442</v>
      </c>
      <c r="Q351" s="68">
        <v>6</v>
      </c>
      <c r="R351" s="68">
        <v>5</v>
      </c>
      <c r="S351" s="68">
        <v>1</v>
      </c>
      <c r="U351" s="97" t="s">
        <v>1108</v>
      </c>
      <c r="V351" s="68">
        <v>3317102</v>
      </c>
      <c r="W351" s="68">
        <v>6</v>
      </c>
      <c r="X351" s="68">
        <v>6</v>
      </c>
      <c r="Y351" s="68">
        <v>0</v>
      </c>
      <c r="AA351" s="66" t="s">
        <v>1276</v>
      </c>
      <c r="AB351" s="121">
        <v>4929902</v>
      </c>
      <c r="AC351" s="121">
        <v>6</v>
      </c>
      <c r="AD351" s="121">
        <v>4</v>
      </c>
      <c r="AE351" s="121">
        <v>2</v>
      </c>
    </row>
    <row r="352" spans="1:31" ht="24" thickBot="1">
      <c r="A352" s="46" t="s">
        <v>847</v>
      </c>
      <c r="B352" s="93" t="s">
        <v>847</v>
      </c>
      <c r="C352" s="117">
        <v>21</v>
      </c>
      <c r="D352" s="33"/>
      <c r="E352" s="115" t="s">
        <v>847</v>
      </c>
      <c r="F352" s="115">
        <v>24</v>
      </c>
      <c r="G352" s="105"/>
      <c r="O352" s="68">
        <v>1122499</v>
      </c>
      <c r="P352" s="66" t="s">
        <v>990</v>
      </c>
      <c r="Q352" s="68">
        <v>5</v>
      </c>
      <c r="R352" s="68">
        <v>4</v>
      </c>
      <c r="S352" s="68">
        <v>1</v>
      </c>
      <c r="U352" s="97" t="s">
        <v>1113</v>
      </c>
      <c r="V352" s="68">
        <v>3600602</v>
      </c>
      <c r="W352" s="68">
        <v>6</v>
      </c>
      <c r="X352" s="68">
        <v>6</v>
      </c>
      <c r="Y352" s="68">
        <v>0</v>
      </c>
      <c r="AA352" s="66" t="s">
        <v>1282</v>
      </c>
      <c r="AB352" s="121">
        <v>5021101</v>
      </c>
      <c r="AC352" s="121">
        <v>6</v>
      </c>
      <c r="AD352" s="121">
        <v>5</v>
      </c>
      <c r="AE352" s="121">
        <v>1</v>
      </c>
    </row>
    <row r="353" spans="1:31" ht="23.25" thickBot="1">
      <c r="A353" s="46" t="s">
        <v>366</v>
      </c>
      <c r="B353" s="94" t="s">
        <v>366</v>
      </c>
      <c r="C353" s="117">
        <v>118</v>
      </c>
      <c r="D353" s="33"/>
      <c r="E353" s="115" t="s">
        <v>366</v>
      </c>
      <c r="F353" s="115">
        <v>125</v>
      </c>
      <c r="G353" s="106"/>
      <c r="O353" s="68">
        <v>3317102</v>
      </c>
      <c r="P353" s="66" t="s">
        <v>1108</v>
      </c>
      <c r="Q353" s="68">
        <v>5</v>
      </c>
      <c r="R353" s="68">
        <v>5</v>
      </c>
      <c r="S353" s="68">
        <v>0</v>
      </c>
      <c r="U353" s="97" t="s">
        <v>1174</v>
      </c>
      <c r="V353" s="68">
        <v>4619200</v>
      </c>
      <c r="W353" s="68">
        <v>6</v>
      </c>
      <c r="X353" s="68">
        <v>6</v>
      </c>
      <c r="Y353" s="68">
        <v>0</v>
      </c>
      <c r="AA353" s="66" t="s">
        <v>1313</v>
      </c>
      <c r="AB353" s="121">
        <v>5912001</v>
      </c>
      <c r="AC353" s="121">
        <v>6</v>
      </c>
      <c r="AD353" s="121">
        <v>4</v>
      </c>
      <c r="AE353" s="121">
        <v>2</v>
      </c>
    </row>
    <row r="354" spans="1:31" ht="23.25" thickBot="1">
      <c r="A354" s="46" t="s">
        <v>830</v>
      </c>
      <c r="B354" s="93" t="s">
        <v>830</v>
      </c>
      <c r="C354" s="117">
        <v>12</v>
      </c>
      <c r="D354" s="33"/>
      <c r="E354" s="115" t="s">
        <v>830</v>
      </c>
      <c r="F354" s="115">
        <v>12</v>
      </c>
      <c r="G354" s="105"/>
      <c r="O354" s="68">
        <v>3600602</v>
      </c>
      <c r="P354" s="66" t="s">
        <v>1113</v>
      </c>
      <c r="Q354" s="68">
        <v>5</v>
      </c>
      <c r="R354" s="68">
        <v>5</v>
      </c>
      <c r="S354" s="68">
        <v>0</v>
      </c>
      <c r="U354" s="97" t="s">
        <v>1282</v>
      </c>
      <c r="V354" s="68">
        <v>5021101</v>
      </c>
      <c r="W354" s="68">
        <v>6</v>
      </c>
      <c r="X354" s="68">
        <v>5</v>
      </c>
      <c r="Y354" s="68">
        <v>1</v>
      </c>
      <c r="AA354" s="66" t="s">
        <v>1442</v>
      </c>
      <c r="AB354" s="121">
        <v>9603303</v>
      </c>
      <c r="AC354" s="121">
        <v>6</v>
      </c>
      <c r="AD354" s="121">
        <v>5</v>
      </c>
      <c r="AE354" s="121">
        <v>1</v>
      </c>
    </row>
    <row r="355" spans="1:31" ht="24" thickBot="1">
      <c r="A355" s="46" t="s">
        <v>525</v>
      </c>
      <c r="B355" s="94" t="s">
        <v>525</v>
      </c>
      <c r="C355" s="117">
        <v>59</v>
      </c>
      <c r="D355" s="33"/>
      <c r="E355" s="115" t="s">
        <v>525</v>
      </c>
      <c r="F355" s="115">
        <v>61</v>
      </c>
      <c r="G355" s="106"/>
      <c r="O355" s="68">
        <v>4618401</v>
      </c>
      <c r="P355" s="66" t="s">
        <v>1171</v>
      </c>
      <c r="Q355" s="68">
        <v>5</v>
      </c>
      <c r="R355" s="68">
        <v>3</v>
      </c>
      <c r="S355" s="68">
        <v>2</v>
      </c>
      <c r="U355" s="97" t="s">
        <v>1442</v>
      </c>
      <c r="V355" s="68">
        <v>9603303</v>
      </c>
      <c r="W355" s="68">
        <v>6</v>
      </c>
      <c r="X355" s="68">
        <v>5</v>
      </c>
      <c r="Y355" s="68">
        <v>1</v>
      </c>
      <c r="AA355" s="66" t="s">
        <v>957</v>
      </c>
      <c r="AB355" s="121">
        <v>810006</v>
      </c>
      <c r="AC355" s="121">
        <v>5</v>
      </c>
      <c r="AD355" s="121">
        <v>5</v>
      </c>
      <c r="AE355" s="121">
        <v>0</v>
      </c>
    </row>
    <row r="356" spans="1:31" ht="24" thickBot="1">
      <c r="A356" s="46" t="s">
        <v>636</v>
      </c>
      <c r="B356" s="93" t="s">
        <v>636</v>
      </c>
      <c r="C356" s="117">
        <v>35</v>
      </c>
      <c r="D356" s="33"/>
      <c r="E356" s="115" t="s">
        <v>636</v>
      </c>
      <c r="F356" s="115">
        <v>35</v>
      </c>
      <c r="G356" s="105"/>
      <c r="O356" s="68">
        <v>4619200</v>
      </c>
      <c r="P356" s="66" t="s">
        <v>1174</v>
      </c>
      <c r="Q356" s="68">
        <v>5</v>
      </c>
      <c r="R356" s="68">
        <v>5</v>
      </c>
      <c r="S356" s="68">
        <v>0</v>
      </c>
      <c r="U356" s="97" t="s">
        <v>990</v>
      </c>
      <c r="V356" s="68">
        <v>1122499</v>
      </c>
      <c r="W356" s="68">
        <v>5</v>
      </c>
      <c r="X356" s="68">
        <v>4</v>
      </c>
      <c r="Y356" s="68">
        <v>1</v>
      </c>
      <c r="AA356" s="66" t="s">
        <v>990</v>
      </c>
      <c r="AB356" s="121">
        <v>1122499</v>
      </c>
      <c r="AC356" s="121">
        <v>5</v>
      </c>
      <c r="AD356" s="121">
        <v>4</v>
      </c>
      <c r="AE356" s="121">
        <v>1</v>
      </c>
    </row>
    <row r="357" spans="1:31" ht="24" thickBot="1">
      <c r="A357" s="46" t="s">
        <v>282</v>
      </c>
      <c r="B357" s="94" t="s">
        <v>282</v>
      </c>
      <c r="C357" s="117">
        <v>180</v>
      </c>
      <c r="D357" s="33"/>
      <c r="E357" s="115" t="s">
        <v>282</v>
      </c>
      <c r="F357" s="115">
        <v>194</v>
      </c>
      <c r="G357" s="106"/>
      <c r="O357" s="68">
        <v>5091201</v>
      </c>
      <c r="P357" s="66" t="s">
        <v>1283</v>
      </c>
      <c r="Q357" s="68">
        <v>5</v>
      </c>
      <c r="R357" s="68">
        <v>5</v>
      </c>
      <c r="S357" s="68">
        <v>0</v>
      </c>
      <c r="U357" s="97" t="s">
        <v>1171</v>
      </c>
      <c r="V357" s="68">
        <v>4618401</v>
      </c>
      <c r="W357" s="68">
        <v>5</v>
      </c>
      <c r="X357" s="68">
        <v>3</v>
      </c>
      <c r="Y357" s="68">
        <v>2</v>
      </c>
      <c r="AA357" s="66" t="s">
        <v>1171</v>
      </c>
      <c r="AB357" s="121">
        <v>4618401</v>
      </c>
      <c r="AC357" s="121">
        <v>5</v>
      </c>
      <c r="AD357" s="121">
        <v>3</v>
      </c>
      <c r="AE357" s="121">
        <v>2</v>
      </c>
    </row>
    <row r="358" spans="1:31" ht="24" thickBot="1">
      <c r="A358" s="46" t="s">
        <v>611</v>
      </c>
      <c r="B358" s="93" t="s">
        <v>611</v>
      </c>
      <c r="C358" s="117">
        <v>46</v>
      </c>
      <c r="D358" s="33"/>
      <c r="E358" s="115" t="s">
        <v>611</v>
      </c>
      <c r="F358" s="115">
        <v>50</v>
      </c>
      <c r="G358" s="105"/>
      <c r="O358" s="68">
        <v>7739002</v>
      </c>
      <c r="P358" s="66" t="s">
        <v>1365</v>
      </c>
      <c r="Q358" s="68">
        <v>5</v>
      </c>
      <c r="R358" s="68">
        <v>4</v>
      </c>
      <c r="S358" s="68">
        <v>1</v>
      </c>
      <c r="U358" s="97" t="s">
        <v>1283</v>
      </c>
      <c r="V358" s="68">
        <v>5091201</v>
      </c>
      <c r="W358" s="68">
        <v>5</v>
      </c>
      <c r="X358" s="68">
        <v>5</v>
      </c>
      <c r="Y358" s="68">
        <v>0</v>
      </c>
      <c r="AA358" s="66" t="s">
        <v>1174</v>
      </c>
      <c r="AB358" s="121">
        <v>4619200</v>
      </c>
      <c r="AC358" s="121">
        <v>5</v>
      </c>
      <c r="AD358" s="121">
        <v>5</v>
      </c>
      <c r="AE358" s="121">
        <v>0</v>
      </c>
    </row>
    <row r="359" spans="1:31" ht="15.75" thickBot="1">
      <c r="A359" s="46" t="s">
        <v>685</v>
      </c>
      <c r="B359" s="94" t="s">
        <v>685</v>
      </c>
      <c r="C359" s="117">
        <v>36</v>
      </c>
      <c r="D359" s="33"/>
      <c r="E359" s="115" t="s">
        <v>685</v>
      </c>
      <c r="F359" s="115">
        <v>38</v>
      </c>
      <c r="G359" s="106"/>
      <c r="O359" s="68">
        <v>170900</v>
      </c>
      <c r="P359" s="66" t="s">
        <v>946</v>
      </c>
      <c r="Q359" s="68">
        <v>4</v>
      </c>
      <c r="R359" s="68">
        <v>1</v>
      </c>
      <c r="S359" s="68">
        <v>3</v>
      </c>
      <c r="U359" s="97" t="s">
        <v>1291</v>
      </c>
      <c r="V359" s="68">
        <v>5310502</v>
      </c>
      <c r="W359" s="68">
        <v>5</v>
      </c>
      <c r="X359" s="68">
        <v>2</v>
      </c>
      <c r="Y359" s="68">
        <v>3</v>
      </c>
      <c r="AA359" s="66" t="s">
        <v>1283</v>
      </c>
      <c r="AB359" s="121">
        <v>5091201</v>
      </c>
      <c r="AC359" s="121">
        <v>5</v>
      </c>
      <c r="AD359" s="121">
        <v>5</v>
      </c>
      <c r="AE359" s="121">
        <v>0</v>
      </c>
    </row>
    <row r="360" spans="1:31" ht="15.75" thickBot="1">
      <c r="A360" s="46" t="s">
        <v>367</v>
      </c>
      <c r="B360" s="93" t="s">
        <v>367</v>
      </c>
      <c r="C360" s="117">
        <v>124</v>
      </c>
      <c r="D360" s="33"/>
      <c r="E360" s="115" t="s">
        <v>367</v>
      </c>
      <c r="F360" s="115">
        <v>134</v>
      </c>
      <c r="G360" s="105"/>
      <c r="O360" s="68">
        <v>312403</v>
      </c>
      <c r="P360" s="66" t="s">
        <v>952</v>
      </c>
      <c r="Q360" s="68">
        <v>4</v>
      </c>
      <c r="R360" s="68">
        <v>3</v>
      </c>
      <c r="S360" s="68">
        <v>1</v>
      </c>
      <c r="U360" s="97" t="s">
        <v>946</v>
      </c>
      <c r="V360" s="68">
        <v>170900</v>
      </c>
      <c r="W360" s="68">
        <v>4</v>
      </c>
      <c r="X360" s="68">
        <v>1</v>
      </c>
      <c r="Y360" s="68">
        <v>3</v>
      </c>
      <c r="AA360" s="66" t="s">
        <v>1291</v>
      </c>
      <c r="AB360" s="121">
        <v>5310502</v>
      </c>
      <c r="AC360" s="121">
        <v>5</v>
      </c>
      <c r="AD360" s="121">
        <v>2</v>
      </c>
      <c r="AE360" s="121">
        <v>3</v>
      </c>
    </row>
    <row r="361" spans="1:31" ht="15.75" thickBot="1">
      <c r="A361" s="46" t="s">
        <v>197</v>
      </c>
      <c r="B361" s="94" t="s">
        <v>197</v>
      </c>
      <c r="C361" s="117">
        <v>285</v>
      </c>
      <c r="D361" s="33"/>
      <c r="E361" s="115" t="s">
        <v>197</v>
      </c>
      <c r="F361" s="115">
        <v>303</v>
      </c>
      <c r="G361" s="106"/>
      <c r="O361" s="68">
        <v>1353700</v>
      </c>
      <c r="P361" s="66" t="s">
        <v>1000</v>
      </c>
      <c r="Q361" s="68">
        <v>4</v>
      </c>
      <c r="R361" s="68">
        <v>4</v>
      </c>
      <c r="S361" s="68">
        <v>0</v>
      </c>
      <c r="U361" s="97" t="s">
        <v>952</v>
      </c>
      <c r="V361" s="68">
        <v>312403</v>
      </c>
      <c r="W361" s="68">
        <v>4</v>
      </c>
      <c r="X361" s="68">
        <v>3</v>
      </c>
      <c r="Y361" s="68">
        <v>1</v>
      </c>
      <c r="AA361" s="66" t="s">
        <v>946</v>
      </c>
      <c r="AB361" s="121">
        <v>170900</v>
      </c>
      <c r="AC361" s="121">
        <v>4</v>
      </c>
      <c r="AD361" s="121">
        <v>1</v>
      </c>
      <c r="AE361" s="121">
        <v>3</v>
      </c>
    </row>
    <row r="362" spans="1:31" ht="15.75" thickBot="1">
      <c r="A362" s="46" t="s">
        <v>67</v>
      </c>
      <c r="B362" s="93" t="s">
        <v>67</v>
      </c>
      <c r="C362" s="118">
        <v>3389</v>
      </c>
      <c r="D362" s="111"/>
      <c r="E362" s="115" t="s">
        <v>67</v>
      </c>
      <c r="F362" s="116">
        <v>3688</v>
      </c>
      <c r="G362" s="108"/>
      <c r="O362" s="68">
        <v>1830001</v>
      </c>
      <c r="P362" s="66" t="s">
        <v>1037</v>
      </c>
      <c r="Q362" s="68">
        <v>4</v>
      </c>
      <c r="R362" s="68">
        <v>4</v>
      </c>
      <c r="S362" s="68">
        <v>0</v>
      </c>
      <c r="U362" s="97" t="s">
        <v>1000</v>
      </c>
      <c r="V362" s="68">
        <v>1353700</v>
      </c>
      <c r="W362" s="68">
        <v>4</v>
      </c>
      <c r="X362" s="68">
        <v>4</v>
      </c>
      <c r="Y362" s="68">
        <v>0</v>
      </c>
      <c r="AA362" s="66" t="s">
        <v>952</v>
      </c>
      <c r="AB362" s="121">
        <v>312403</v>
      </c>
      <c r="AC362" s="121">
        <v>4</v>
      </c>
      <c r="AD362" s="121">
        <v>3</v>
      </c>
      <c r="AE362" s="121">
        <v>1</v>
      </c>
    </row>
    <row r="363" spans="1:31" ht="15.75" thickBot="1">
      <c r="A363" s="46" t="s">
        <v>433</v>
      </c>
      <c r="B363" s="94" t="s">
        <v>433</v>
      </c>
      <c r="C363" s="117">
        <v>78</v>
      </c>
      <c r="D363" s="33"/>
      <c r="E363" s="115" t="s">
        <v>433</v>
      </c>
      <c r="F363" s="115">
        <v>81</v>
      </c>
      <c r="G363" s="106"/>
      <c r="O363" s="68">
        <v>2330301</v>
      </c>
      <c r="P363" s="66" t="s">
        <v>1048</v>
      </c>
      <c r="Q363" s="68">
        <v>4</v>
      </c>
      <c r="R363" s="68">
        <v>4</v>
      </c>
      <c r="S363" s="68">
        <v>0</v>
      </c>
      <c r="U363" s="97" t="s">
        <v>1037</v>
      </c>
      <c r="V363" s="68">
        <v>1830001</v>
      </c>
      <c r="W363" s="68">
        <v>4</v>
      </c>
      <c r="X363" s="68">
        <v>4</v>
      </c>
      <c r="Y363" s="68">
        <v>0</v>
      </c>
      <c r="AA363" s="66" t="s">
        <v>1000</v>
      </c>
      <c r="AB363" s="121">
        <v>1353700</v>
      </c>
      <c r="AC363" s="121">
        <v>4</v>
      </c>
      <c r="AD363" s="121">
        <v>4</v>
      </c>
      <c r="AE363" s="121">
        <v>0</v>
      </c>
    </row>
    <row r="364" spans="1:31" ht="23.25" thickBot="1">
      <c r="A364" s="46" t="s">
        <v>503</v>
      </c>
      <c r="B364" s="93" t="s">
        <v>503</v>
      </c>
      <c r="C364" s="117">
        <v>64</v>
      </c>
      <c r="D364" s="33"/>
      <c r="E364" s="115" t="s">
        <v>503</v>
      </c>
      <c r="F364" s="115">
        <v>66</v>
      </c>
      <c r="G364" s="105"/>
      <c r="O364" s="68">
        <v>2511000</v>
      </c>
      <c r="P364" s="66" t="s">
        <v>1058</v>
      </c>
      <c r="Q364" s="68">
        <v>4</v>
      </c>
      <c r="R364" s="68">
        <v>4</v>
      </c>
      <c r="S364" s="68">
        <v>0</v>
      </c>
      <c r="U364" s="97" t="s">
        <v>1048</v>
      </c>
      <c r="V364" s="68">
        <v>2330301</v>
      </c>
      <c r="W364" s="68">
        <v>4</v>
      </c>
      <c r="X364" s="68">
        <v>4</v>
      </c>
      <c r="Y364" s="68">
        <v>0</v>
      </c>
      <c r="AA364" s="66" t="s">
        <v>1037</v>
      </c>
      <c r="AB364" s="121">
        <v>1830001</v>
      </c>
      <c r="AC364" s="121">
        <v>4</v>
      </c>
      <c r="AD364" s="121">
        <v>4</v>
      </c>
      <c r="AE364" s="121">
        <v>0</v>
      </c>
    </row>
    <row r="365" spans="1:31" ht="24" thickBot="1">
      <c r="A365" s="46" t="s">
        <v>455</v>
      </c>
      <c r="B365" s="94" t="s">
        <v>455</v>
      </c>
      <c r="C365" s="117">
        <v>73</v>
      </c>
      <c r="D365" s="33"/>
      <c r="E365" s="115" t="s">
        <v>455</v>
      </c>
      <c r="F365" s="115">
        <v>77</v>
      </c>
      <c r="G365" s="106"/>
      <c r="O365" s="68">
        <v>2541100</v>
      </c>
      <c r="P365" s="66" t="s">
        <v>1063</v>
      </c>
      <c r="Q365" s="68">
        <v>4</v>
      </c>
      <c r="R365" s="68">
        <v>3</v>
      </c>
      <c r="S365" s="68">
        <v>1</v>
      </c>
      <c r="U365" s="97" t="s">
        <v>1058</v>
      </c>
      <c r="V365" s="68">
        <v>2511000</v>
      </c>
      <c r="W365" s="68">
        <v>4</v>
      </c>
      <c r="X365" s="68">
        <v>4</v>
      </c>
      <c r="Y365" s="68">
        <v>0</v>
      </c>
      <c r="AA365" s="66" t="s">
        <v>1048</v>
      </c>
      <c r="AB365" s="121">
        <v>2330301</v>
      </c>
      <c r="AC365" s="121">
        <v>4</v>
      </c>
      <c r="AD365" s="121">
        <v>4</v>
      </c>
      <c r="AE365" s="121">
        <v>0</v>
      </c>
    </row>
    <row r="366" spans="1:31" ht="15.75" thickBot="1">
      <c r="A366" s="46" t="s">
        <v>102</v>
      </c>
      <c r="B366" s="93" t="s">
        <v>102</v>
      </c>
      <c r="C366" s="117">
        <v>975</v>
      </c>
      <c r="D366" s="33"/>
      <c r="E366" s="115" t="s">
        <v>102</v>
      </c>
      <c r="F366" s="116">
        <v>1035</v>
      </c>
      <c r="G366" s="105"/>
      <c r="O366" s="68">
        <v>3250706</v>
      </c>
      <c r="P366" s="66" t="s">
        <v>1083</v>
      </c>
      <c r="Q366" s="68">
        <v>4</v>
      </c>
      <c r="R366" s="68">
        <v>3</v>
      </c>
      <c r="S366" s="68">
        <v>1</v>
      </c>
      <c r="U366" s="97" t="s">
        <v>1063</v>
      </c>
      <c r="V366" s="68">
        <v>2541100</v>
      </c>
      <c r="W366" s="68">
        <v>4</v>
      </c>
      <c r="X366" s="68">
        <v>3</v>
      </c>
      <c r="Y366" s="68">
        <v>1</v>
      </c>
      <c r="AA366" s="66" t="s">
        <v>1058</v>
      </c>
      <c r="AB366" s="121">
        <v>2511000</v>
      </c>
      <c r="AC366" s="121">
        <v>4</v>
      </c>
      <c r="AD366" s="121">
        <v>4</v>
      </c>
      <c r="AE366" s="121">
        <v>0</v>
      </c>
    </row>
    <row r="367" spans="1:31" ht="15.75" thickBot="1">
      <c r="A367" s="46" t="s">
        <v>405</v>
      </c>
      <c r="B367" s="94" t="s">
        <v>405</v>
      </c>
      <c r="C367" s="117">
        <v>91</v>
      </c>
      <c r="D367" s="33"/>
      <c r="E367" s="115" t="s">
        <v>405</v>
      </c>
      <c r="F367" s="115">
        <v>97</v>
      </c>
      <c r="G367" s="106"/>
      <c r="O367" s="68">
        <v>3329599</v>
      </c>
      <c r="P367" s="66" t="s">
        <v>1112</v>
      </c>
      <c r="Q367" s="68">
        <v>4</v>
      </c>
      <c r="R367" s="68">
        <v>4</v>
      </c>
      <c r="S367" s="68">
        <v>0</v>
      </c>
      <c r="U367" s="97" t="s">
        <v>1083</v>
      </c>
      <c r="V367" s="68">
        <v>3250706</v>
      </c>
      <c r="W367" s="68">
        <v>4</v>
      </c>
      <c r="X367" s="68">
        <v>3</v>
      </c>
      <c r="Y367" s="68">
        <v>1</v>
      </c>
      <c r="AA367" s="66" t="s">
        <v>1063</v>
      </c>
      <c r="AB367" s="121">
        <v>2541100</v>
      </c>
      <c r="AC367" s="121">
        <v>4</v>
      </c>
      <c r="AD367" s="121">
        <v>3</v>
      </c>
      <c r="AE367" s="121">
        <v>1</v>
      </c>
    </row>
    <row r="368" spans="1:31" ht="23.25" thickBot="1">
      <c r="A368" s="46" t="s">
        <v>266</v>
      </c>
      <c r="B368" s="93" t="s">
        <v>266</v>
      </c>
      <c r="C368" s="117">
        <v>197</v>
      </c>
      <c r="D368" s="33"/>
      <c r="E368" s="115" t="s">
        <v>266</v>
      </c>
      <c r="F368" s="115">
        <v>224</v>
      </c>
      <c r="G368" s="105"/>
      <c r="O368" s="68">
        <v>5310502</v>
      </c>
      <c r="P368" s="66" t="s">
        <v>1291</v>
      </c>
      <c r="Q368" s="68">
        <v>4</v>
      </c>
      <c r="R368" s="68">
        <v>2</v>
      </c>
      <c r="S368" s="68">
        <v>2</v>
      </c>
      <c r="U368" s="97" t="s">
        <v>1112</v>
      </c>
      <c r="V368" s="68">
        <v>3329599</v>
      </c>
      <c r="W368" s="68">
        <v>4</v>
      </c>
      <c r="X368" s="68">
        <v>4</v>
      </c>
      <c r="Y368" s="68">
        <v>0</v>
      </c>
      <c r="AA368" s="66" t="s">
        <v>1083</v>
      </c>
      <c r="AB368" s="121">
        <v>3250706</v>
      </c>
      <c r="AC368" s="121">
        <v>4</v>
      </c>
      <c r="AD368" s="121">
        <v>3</v>
      </c>
      <c r="AE368" s="121">
        <v>1</v>
      </c>
    </row>
    <row r="369" spans="1:31" ht="15.75" thickBot="1">
      <c r="A369" s="46" t="s">
        <v>907</v>
      </c>
      <c r="B369" s="94" t="s">
        <v>907</v>
      </c>
      <c r="C369" s="117">
        <v>3</v>
      </c>
      <c r="D369" s="33"/>
      <c r="E369" s="115" t="s">
        <v>907</v>
      </c>
      <c r="F369" s="115">
        <v>4</v>
      </c>
      <c r="G369" s="106"/>
      <c r="O369" s="68">
        <v>5920100</v>
      </c>
      <c r="P369" s="66" t="s">
        <v>1316</v>
      </c>
      <c r="Q369" s="68">
        <v>4</v>
      </c>
      <c r="R369" s="68">
        <v>3</v>
      </c>
      <c r="S369" s="68">
        <v>1</v>
      </c>
      <c r="U369" s="97" t="s">
        <v>1313</v>
      </c>
      <c r="V369" s="68">
        <v>5912001</v>
      </c>
      <c r="W369" s="68">
        <v>4</v>
      </c>
      <c r="X369" s="68">
        <v>3</v>
      </c>
      <c r="Y369" s="68">
        <v>1</v>
      </c>
      <c r="AA369" s="66" t="s">
        <v>1112</v>
      </c>
      <c r="AB369" s="121">
        <v>3329599</v>
      </c>
      <c r="AC369" s="121">
        <v>4</v>
      </c>
      <c r="AD369" s="121">
        <v>4</v>
      </c>
      <c r="AE369" s="121">
        <v>0</v>
      </c>
    </row>
    <row r="370" spans="1:31" ht="15.75" thickBot="1">
      <c r="A370" s="46" t="s">
        <v>414</v>
      </c>
      <c r="B370" s="93" t="s">
        <v>414</v>
      </c>
      <c r="C370" s="117">
        <v>88</v>
      </c>
      <c r="D370" s="33"/>
      <c r="E370" s="115" t="s">
        <v>414</v>
      </c>
      <c r="F370" s="115">
        <v>87</v>
      </c>
      <c r="G370" s="105"/>
      <c r="O370" s="68">
        <v>6201500</v>
      </c>
      <c r="P370" s="66" t="s">
        <v>1322</v>
      </c>
      <c r="Q370" s="68">
        <v>4</v>
      </c>
      <c r="R370" s="68">
        <v>4</v>
      </c>
      <c r="S370" s="68">
        <v>0</v>
      </c>
      <c r="U370" s="97" t="s">
        <v>1316</v>
      </c>
      <c r="V370" s="68">
        <v>5920100</v>
      </c>
      <c r="W370" s="68">
        <v>4</v>
      </c>
      <c r="X370" s="68">
        <v>3</v>
      </c>
      <c r="Y370" s="68">
        <v>1</v>
      </c>
      <c r="AA370" s="66" t="s">
        <v>1316</v>
      </c>
      <c r="AB370" s="121">
        <v>5920100</v>
      </c>
      <c r="AC370" s="121">
        <v>4</v>
      </c>
      <c r="AD370" s="121">
        <v>3</v>
      </c>
      <c r="AE370" s="121">
        <v>1</v>
      </c>
    </row>
    <row r="371" spans="1:31" ht="15.75" thickBot="1">
      <c r="A371" s="46" t="s">
        <v>260</v>
      </c>
      <c r="B371" s="94" t="s">
        <v>260</v>
      </c>
      <c r="C371" s="117">
        <v>200</v>
      </c>
      <c r="D371" s="33"/>
      <c r="E371" s="115" t="s">
        <v>260</v>
      </c>
      <c r="F371" s="115">
        <v>204</v>
      </c>
      <c r="G371" s="106"/>
      <c r="O371" s="68">
        <v>6209100</v>
      </c>
      <c r="P371" s="66" t="s">
        <v>1325</v>
      </c>
      <c r="Q371" s="68">
        <v>4</v>
      </c>
      <c r="R371" s="68">
        <v>3</v>
      </c>
      <c r="S371" s="68">
        <v>1</v>
      </c>
      <c r="U371" s="97" t="s">
        <v>1322</v>
      </c>
      <c r="V371" s="68">
        <v>6201500</v>
      </c>
      <c r="W371" s="68">
        <v>4</v>
      </c>
      <c r="X371" s="68">
        <v>4</v>
      </c>
      <c r="Y371" s="68">
        <v>0</v>
      </c>
      <c r="AA371" s="66" t="s">
        <v>1322</v>
      </c>
      <c r="AB371" s="121">
        <v>6201500</v>
      </c>
      <c r="AC371" s="121">
        <v>4</v>
      </c>
      <c r="AD371" s="121">
        <v>4</v>
      </c>
      <c r="AE371" s="121">
        <v>0</v>
      </c>
    </row>
    <row r="372" spans="1:31" ht="24" thickBot="1">
      <c r="A372" s="46" t="s">
        <v>493</v>
      </c>
      <c r="B372" s="93" t="s">
        <v>493</v>
      </c>
      <c r="C372" s="117">
        <v>67</v>
      </c>
      <c r="D372" s="33"/>
      <c r="E372" s="115" t="s">
        <v>493</v>
      </c>
      <c r="F372" s="115">
        <v>75</v>
      </c>
      <c r="G372" s="105"/>
      <c r="O372" s="68">
        <v>8129000</v>
      </c>
      <c r="P372" s="66" t="s">
        <v>1378</v>
      </c>
      <c r="Q372" s="68">
        <v>4</v>
      </c>
      <c r="R372" s="68">
        <v>3</v>
      </c>
      <c r="S372" s="68">
        <v>1</v>
      </c>
      <c r="U372" s="97" t="s">
        <v>1325</v>
      </c>
      <c r="V372" s="68">
        <v>6209100</v>
      </c>
      <c r="W372" s="68">
        <v>4</v>
      </c>
      <c r="X372" s="68">
        <v>3</v>
      </c>
      <c r="Y372" s="68">
        <v>1</v>
      </c>
      <c r="AA372" s="66" t="s">
        <v>1325</v>
      </c>
      <c r="AB372" s="121">
        <v>6209100</v>
      </c>
      <c r="AC372" s="121">
        <v>4</v>
      </c>
      <c r="AD372" s="121">
        <v>3</v>
      </c>
      <c r="AE372" s="121">
        <v>1</v>
      </c>
    </row>
    <row r="373" spans="1:31" ht="15.75" thickBot="1">
      <c r="A373" s="46" t="s">
        <v>86</v>
      </c>
      <c r="B373" s="94" t="s">
        <v>86</v>
      </c>
      <c r="C373" s="118">
        <v>1272</v>
      </c>
      <c r="D373" s="111"/>
      <c r="E373" s="115" t="s">
        <v>86</v>
      </c>
      <c r="F373" s="116">
        <v>1340</v>
      </c>
      <c r="G373" s="107"/>
      <c r="O373" s="68">
        <v>8591100</v>
      </c>
      <c r="P373" s="66" t="s">
        <v>1395</v>
      </c>
      <c r="Q373" s="68">
        <v>4</v>
      </c>
      <c r="R373" s="68">
        <v>3</v>
      </c>
      <c r="S373" s="68">
        <v>1</v>
      </c>
      <c r="U373" s="97" t="s">
        <v>1359</v>
      </c>
      <c r="V373" s="68">
        <v>7729203</v>
      </c>
      <c r="W373" s="68">
        <v>4</v>
      </c>
      <c r="X373" s="68">
        <v>3</v>
      </c>
      <c r="Y373" s="68">
        <v>1</v>
      </c>
      <c r="AA373" s="66" t="s">
        <v>1359</v>
      </c>
      <c r="AB373" s="121">
        <v>7729203</v>
      </c>
      <c r="AC373" s="121">
        <v>4</v>
      </c>
      <c r="AD373" s="121">
        <v>3</v>
      </c>
      <c r="AE373" s="121">
        <v>1</v>
      </c>
    </row>
    <row r="374" spans="1:31" ht="15.75" thickBot="1">
      <c r="A374" s="46" t="s">
        <v>460</v>
      </c>
      <c r="B374" s="93" t="s">
        <v>460</v>
      </c>
      <c r="C374" s="117">
        <v>87</v>
      </c>
      <c r="D374" s="33"/>
      <c r="E374" s="115" t="s">
        <v>460</v>
      </c>
      <c r="F374" s="115">
        <v>93</v>
      </c>
      <c r="G374" s="105"/>
      <c r="O374" s="68">
        <v>9329801</v>
      </c>
      <c r="P374" s="66" t="s">
        <v>1421</v>
      </c>
      <c r="Q374" s="68">
        <v>4</v>
      </c>
      <c r="R374" s="68">
        <v>1</v>
      </c>
      <c r="S374" s="68">
        <v>3</v>
      </c>
      <c r="U374" s="97" t="s">
        <v>1378</v>
      </c>
      <c r="V374" s="68">
        <v>8129000</v>
      </c>
      <c r="W374" s="68">
        <v>4</v>
      </c>
      <c r="X374" s="68">
        <v>3</v>
      </c>
      <c r="Y374" s="68">
        <v>1</v>
      </c>
      <c r="AA374" s="66" t="s">
        <v>1378</v>
      </c>
      <c r="AB374" s="121">
        <v>8129000</v>
      </c>
      <c r="AC374" s="121">
        <v>4</v>
      </c>
      <c r="AD374" s="121">
        <v>3</v>
      </c>
      <c r="AE374" s="121">
        <v>1</v>
      </c>
    </row>
    <row r="375" spans="1:31" ht="15.75" thickBot="1">
      <c r="A375" s="46" t="s">
        <v>530</v>
      </c>
      <c r="B375" s="94" t="s">
        <v>530</v>
      </c>
      <c r="C375" s="117">
        <v>61</v>
      </c>
      <c r="D375" s="33"/>
      <c r="E375" s="115" t="s">
        <v>530</v>
      </c>
      <c r="F375" s="115">
        <v>62</v>
      </c>
      <c r="G375" s="106"/>
      <c r="O375" s="68">
        <v>9603399</v>
      </c>
      <c r="P375" s="66" t="s">
        <v>1444</v>
      </c>
      <c r="Q375" s="68">
        <v>4</v>
      </c>
      <c r="R375" s="68">
        <v>2</v>
      </c>
      <c r="S375" s="68">
        <v>2</v>
      </c>
      <c r="U375" s="97" t="s">
        <v>1395</v>
      </c>
      <c r="V375" s="68">
        <v>8591100</v>
      </c>
      <c r="W375" s="68">
        <v>4</v>
      </c>
      <c r="X375" s="68">
        <v>3</v>
      </c>
      <c r="Y375" s="68">
        <v>1</v>
      </c>
      <c r="AA375" s="66" t="s">
        <v>1395</v>
      </c>
      <c r="AB375" s="121">
        <v>8591100</v>
      </c>
      <c r="AC375" s="121">
        <v>4</v>
      </c>
      <c r="AD375" s="121">
        <v>3</v>
      </c>
      <c r="AE375" s="121">
        <v>1</v>
      </c>
    </row>
    <row r="376" spans="1:31" ht="15.75" thickBot="1">
      <c r="A376" s="46" t="s">
        <v>220</v>
      </c>
      <c r="B376" s="93" t="s">
        <v>220</v>
      </c>
      <c r="C376" s="117">
        <v>249</v>
      </c>
      <c r="D376" s="33"/>
      <c r="E376" s="115" t="s">
        <v>220</v>
      </c>
      <c r="F376" s="115">
        <v>270</v>
      </c>
      <c r="G376" s="105"/>
      <c r="O376" s="68">
        <v>162802</v>
      </c>
      <c r="P376" s="66" t="s">
        <v>944</v>
      </c>
      <c r="Q376" s="68">
        <v>3</v>
      </c>
      <c r="R376" s="68">
        <v>2</v>
      </c>
      <c r="S376" s="68">
        <v>1</v>
      </c>
      <c r="U376" s="97" t="s">
        <v>1421</v>
      </c>
      <c r="V376" s="68">
        <v>9329801</v>
      </c>
      <c r="W376" s="68">
        <v>4</v>
      </c>
      <c r="X376" s="68">
        <v>1</v>
      </c>
      <c r="Y376" s="68">
        <v>3</v>
      </c>
      <c r="AA376" s="66" t="s">
        <v>1421</v>
      </c>
      <c r="AB376" s="121">
        <v>9329801</v>
      </c>
      <c r="AC376" s="121">
        <v>4</v>
      </c>
      <c r="AD376" s="121">
        <v>1</v>
      </c>
      <c r="AE376" s="121">
        <v>3</v>
      </c>
    </row>
    <row r="377" spans="1:31" ht="24" thickBot="1">
      <c r="A377" s="46" t="s">
        <v>816</v>
      </c>
      <c r="B377" s="94" t="s">
        <v>816</v>
      </c>
      <c r="C377" s="117">
        <v>14</v>
      </c>
      <c r="D377" s="33"/>
      <c r="E377" s="115" t="s">
        <v>816</v>
      </c>
      <c r="F377" s="115">
        <v>14</v>
      </c>
      <c r="G377" s="106"/>
      <c r="O377" s="68">
        <v>210106</v>
      </c>
      <c r="P377" s="66" t="s">
        <v>947</v>
      </c>
      <c r="Q377" s="68">
        <v>3</v>
      </c>
      <c r="R377" s="68">
        <v>2</v>
      </c>
      <c r="S377" s="68">
        <v>1</v>
      </c>
      <c r="U377" s="97" t="s">
        <v>1444</v>
      </c>
      <c r="V377" s="68">
        <v>9603399</v>
      </c>
      <c r="W377" s="68">
        <v>4</v>
      </c>
      <c r="X377" s="68">
        <v>2</v>
      </c>
      <c r="Y377" s="68">
        <v>2</v>
      </c>
      <c r="AA377" s="66" t="s">
        <v>1444</v>
      </c>
      <c r="AB377" s="121">
        <v>9603399</v>
      </c>
      <c r="AC377" s="121">
        <v>4</v>
      </c>
      <c r="AD377" s="121">
        <v>2</v>
      </c>
      <c r="AE377" s="121">
        <v>2</v>
      </c>
    </row>
    <row r="378" spans="1:31" ht="15.75" thickBot="1">
      <c r="A378" s="46" t="s">
        <v>463</v>
      </c>
      <c r="B378" s="93" t="s">
        <v>463</v>
      </c>
      <c r="C378" s="117">
        <v>71</v>
      </c>
      <c r="D378" s="33"/>
      <c r="E378" s="115" t="s">
        <v>463</v>
      </c>
      <c r="F378" s="115">
        <v>76</v>
      </c>
      <c r="G378" s="105"/>
      <c r="O378" s="68">
        <v>322101</v>
      </c>
      <c r="P378" s="66" t="s">
        <v>954</v>
      </c>
      <c r="Q378" s="68">
        <v>3</v>
      </c>
      <c r="R378" s="68">
        <v>3</v>
      </c>
      <c r="S378" s="68">
        <v>0</v>
      </c>
      <c r="U378" s="97" t="s">
        <v>944</v>
      </c>
      <c r="V378" s="68">
        <v>162802</v>
      </c>
      <c r="W378" s="68">
        <v>3</v>
      </c>
      <c r="X378" s="68">
        <v>2</v>
      </c>
      <c r="Y378" s="68">
        <v>1</v>
      </c>
      <c r="AA378" s="66" t="s">
        <v>944</v>
      </c>
      <c r="AB378" s="121">
        <v>162802</v>
      </c>
      <c r="AC378" s="121">
        <v>3</v>
      </c>
      <c r="AD378" s="121">
        <v>2</v>
      </c>
      <c r="AE378" s="121">
        <v>1</v>
      </c>
    </row>
    <row r="379" spans="1:31" ht="15.75" thickBot="1">
      <c r="A379" s="46" t="s">
        <v>254</v>
      </c>
      <c r="B379" s="94" t="s">
        <v>254</v>
      </c>
      <c r="C379" s="117">
        <v>224</v>
      </c>
      <c r="D379" s="33"/>
      <c r="E379" s="115" t="s">
        <v>254</v>
      </c>
      <c r="F379" s="115">
        <v>249</v>
      </c>
      <c r="G379" s="106"/>
      <c r="O379" s="68">
        <v>1061902</v>
      </c>
      <c r="P379" s="66" t="s">
        <v>969</v>
      </c>
      <c r="Q379" s="68">
        <v>3</v>
      </c>
      <c r="R379" s="68">
        <v>2</v>
      </c>
      <c r="S379" s="68">
        <v>1</v>
      </c>
      <c r="U379" s="97" t="s">
        <v>947</v>
      </c>
      <c r="V379" s="68">
        <v>210106</v>
      </c>
      <c r="W379" s="68">
        <v>3</v>
      </c>
      <c r="X379" s="68">
        <v>2</v>
      </c>
      <c r="Y379" s="68">
        <v>1</v>
      </c>
      <c r="AA379" s="66" t="s">
        <v>947</v>
      </c>
      <c r="AB379" s="121">
        <v>210106</v>
      </c>
      <c r="AC379" s="121">
        <v>3</v>
      </c>
      <c r="AD379" s="121">
        <v>2</v>
      </c>
      <c r="AE379" s="121">
        <v>1</v>
      </c>
    </row>
    <row r="380" spans="1:31" ht="15.75" thickBot="1">
      <c r="A380" s="46" t="s">
        <v>214</v>
      </c>
      <c r="B380" s="93" t="s">
        <v>214</v>
      </c>
      <c r="C380" s="117">
        <v>251</v>
      </c>
      <c r="D380" s="33"/>
      <c r="E380" s="115" t="s">
        <v>214</v>
      </c>
      <c r="F380" s="115">
        <v>268</v>
      </c>
      <c r="G380" s="105"/>
      <c r="O380" s="68">
        <v>3299005</v>
      </c>
      <c r="P380" s="66" t="s">
        <v>1089</v>
      </c>
      <c r="Q380" s="68">
        <v>3</v>
      </c>
      <c r="R380" s="68">
        <v>0</v>
      </c>
      <c r="S380" s="68">
        <v>3</v>
      </c>
      <c r="U380" s="97" t="s">
        <v>953</v>
      </c>
      <c r="V380" s="68">
        <v>321304</v>
      </c>
      <c r="W380" s="68">
        <v>3</v>
      </c>
      <c r="X380" s="68">
        <v>1</v>
      </c>
      <c r="Y380" s="68">
        <v>2</v>
      </c>
      <c r="AA380" s="66" t="s">
        <v>953</v>
      </c>
      <c r="AB380" s="121">
        <v>321304</v>
      </c>
      <c r="AC380" s="121">
        <v>3</v>
      </c>
      <c r="AD380" s="121">
        <v>1</v>
      </c>
      <c r="AE380" s="121">
        <v>2</v>
      </c>
    </row>
    <row r="381" spans="1:31" ht="15.75" thickBot="1">
      <c r="A381" s="46" t="s">
        <v>557</v>
      </c>
      <c r="B381" s="94" t="s">
        <v>557</v>
      </c>
      <c r="C381" s="117">
        <v>55</v>
      </c>
      <c r="D381" s="33"/>
      <c r="E381" s="115" t="s">
        <v>557</v>
      </c>
      <c r="F381" s="115">
        <v>58</v>
      </c>
      <c r="G381" s="106"/>
      <c r="O381" s="68">
        <v>4313400</v>
      </c>
      <c r="P381" s="66" t="s">
        <v>1128</v>
      </c>
      <c r="Q381" s="68">
        <v>3</v>
      </c>
      <c r="R381" s="68">
        <v>3</v>
      </c>
      <c r="S381" s="68">
        <v>0</v>
      </c>
      <c r="U381" s="97" t="s">
        <v>954</v>
      </c>
      <c r="V381" s="68">
        <v>322101</v>
      </c>
      <c r="W381" s="68">
        <v>3</v>
      </c>
      <c r="X381" s="68">
        <v>3</v>
      </c>
      <c r="Y381" s="68">
        <v>0</v>
      </c>
      <c r="AA381" s="66" t="s">
        <v>954</v>
      </c>
      <c r="AB381" s="121">
        <v>322101</v>
      </c>
      <c r="AC381" s="121">
        <v>3</v>
      </c>
      <c r="AD381" s="121">
        <v>3</v>
      </c>
      <c r="AE381" s="121">
        <v>0</v>
      </c>
    </row>
    <row r="382" spans="1:31" ht="15.75" thickBot="1">
      <c r="A382" s="46" t="s">
        <v>233</v>
      </c>
      <c r="B382" s="93" t="s">
        <v>233</v>
      </c>
      <c r="C382" s="117">
        <v>242</v>
      </c>
      <c r="D382" s="33"/>
      <c r="E382" s="115" t="s">
        <v>233</v>
      </c>
      <c r="F382" s="115">
        <v>252</v>
      </c>
      <c r="G382" s="105"/>
      <c r="O382" s="68">
        <v>4329199</v>
      </c>
      <c r="P382" s="66" t="s">
        <v>1138</v>
      </c>
      <c r="Q382" s="68">
        <v>3</v>
      </c>
      <c r="R382" s="68">
        <v>3</v>
      </c>
      <c r="S382" s="68">
        <v>0</v>
      </c>
      <c r="U382" s="97" t="s">
        <v>969</v>
      </c>
      <c r="V382" s="68">
        <v>1061902</v>
      </c>
      <c r="W382" s="68">
        <v>3</v>
      </c>
      <c r="X382" s="68">
        <v>2</v>
      </c>
      <c r="Y382" s="68">
        <v>1</v>
      </c>
      <c r="AA382" s="66" t="s">
        <v>969</v>
      </c>
      <c r="AB382" s="121">
        <v>1061902</v>
      </c>
      <c r="AC382" s="121">
        <v>3</v>
      </c>
      <c r="AD382" s="121">
        <v>2</v>
      </c>
      <c r="AE382" s="121">
        <v>1</v>
      </c>
    </row>
    <row r="383" spans="1:31" ht="15.75" thickBot="1">
      <c r="A383" s="46" t="s">
        <v>382</v>
      </c>
      <c r="B383" s="94" t="s">
        <v>382</v>
      </c>
      <c r="C383" s="117">
        <v>97</v>
      </c>
      <c r="D383" s="33"/>
      <c r="E383" s="115" t="s">
        <v>382</v>
      </c>
      <c r="F383" s="115">
        <v>100</v>
      </c>
      <c r="G383" s="106"/>
      <c r="O383" s="68">
        <v>4637107</v>
      </c>
      <c r="P383" s="66" t="s">
        <v>1178</v>
      </c>
      <c r="Q383" s="68">
        <v>3</v>
      </c>
      <c r="R383" s="68">
        <v>1</v>
      </c>
      <c r="S383" s="68">
        <v>2</v>
      </c>
      <c r="U383" s="97" t="s">
        <v>985</v>
      </c>
      <c r="V383" s="68">
        <v>1099601</v>
      </c>
      <c r="W383" s="68">
        <v>3</v>
      </c>
      <c r="X383" s="68">
        <v>1</v>
      </c>
      <c r="Y383" s="68">
        <v>2</v>
      </c>
      <c r="AA383" s="66" t="s">
        <v>985</v>
      </c>
      <c r="AB383" s="121">
        <v>1099601</v>
      </c>
      <c r="AC383" s="121">
        <v>3</v>
      </c>
      <c r="AD383" s="121">
        <v>1</v>
      </c>
      <c r="AE383" s="121">
        <v>2</v>
      </c>
    </row>
    <row r="384" spans="1:31" ht="15.75" thickBot="1">
      <c r="A384" s="46" t="s">
        <v>207</v>
      </c>
      <c r="B384" s="93" t="s">
        <v>207</v>
      </c>
      <c r="C384" s="117">
        <v>285</v>
      </c>
      <c r="D384" s="33"/>
      <c r="E384" s="115" t="s">
        <v>207</v>
      </c>
      <c r="F384" s="115">
        <v>303</v>
      </c>
      <c r="G384" s="105"/>
      <c r="O384" s="68">
        <v>4639701</v>
      </c>
      <c r="P384" s="66" t="s">
        <v>1180</v>
      </c>
      <c r="Q384" s="68">
        <v>3</v>
      </c>
      <c r="R384" s="68">
        <v>3</v>
      </c>
      <c r="S384" s="68">
        <v>0</v>
      </c>
      <c r="U384" s="97" t="s">
        <v>993</v>
      </c>
      <c r="V384" s="68">
        <v>1312000</v>
      </c>
      <c r="W384" s="68">
        <v>3</v>
      </c>
      <c r="X384" s="68">
        <v>3</v>
      </c>
      <c r="Y384" s="68">
        <v>0</v>
      </c>
      <c r="AA384" s="66" t="s">
        <v>993</v>
      </c>
      <c r="AB384" s="121">
        <v>1312000</v>
      </c>
      <c r="AC384" s="121">
        <v>3</v>
      </c>
      <c r="AD384" s="121">
        <v>3</v>
      </c>
      <c r="AE384" s="121">
        <v>0</v>
      </c>
    </row>
    <row r="385" spans="1:31" ht="24" thickBot="1">
      <c r="A385" s="46" t="s">
        <v>387</v>
      </c>
      <c r="B385" s="94" t="s">
        <v>387</v>
      </c>
      <c r="C385" s="117">
        <v>101</v>
      </c>
      <c r="D385" s="33"/>
      <c r="E385" s="115" t="s">
        <v>387</v>
      </c>
      <c r="F385" s="115">
        <v>106</v>
      </c>
      <c r="G385" s="106"/>
      <c r="O385" s="68">
        <v>4711301</v>
      </c>
      <c r="P385" s="66" t="s">
        <v>1199</v>
      </c>
      <c r="Q385" s="68">
        <v>3</v>
      </c>
      <c r="R385" s="68">
        <v>3</v>
      </c>
      <c r="S385" s="68">
        <v>0</v>
      </c>
      <c r="U385" s="97" t="s">
        <v>1089</v>
      </c>
      <c r="V385" s="68">
        <v>3299005</v>
      </c>
      <c r="W385" s="68">
        <v>3</v>
      </c>
      <c r="X385" s="68">
        <v>0</v>
      </c>
      <c r="Y385" s="68">
        <v>3</v>
      </c>
      <c r="AA385" s="66" t="s">
        <v>1089</v>
      </c>
      <c r="AB385" s="121">
        <v>3299005</v>
      </c>
      <c r="AC385" s="121">
        <v>3</v>
      </c>
      <c r="AD385" s="121">
        <v>0</v>
      </c>
      <c r="AE385" s="121">
        <v>3</v>
      </c>
    </row>
    <row r="386" spans="1:31" ht="24" thickBot="1">
      <c r="A386" s="46" t="s">
        <v>406</v>
      </c>
      <c r="B386" s="93" t="s">
        <v>406</v>
      </c>
      <c r="C386" s="117">
        <v>94</v>
      </c>
      <c r="D386" s="33"/>
      <c r="E386" s="115" t="s">
        <v>406</v>
      </c>
      <c r="F386" s="115">
        <v>95</v>
      </c>
      <c r="G386" s="105"/>
      <c r="O386" s="68">
        <v>5099801</v>
      </c>
      <c r="P386" s="66" t="s">
        <v>1284</v>
      </c>
      <c r="Q386" s="68">
        <v>3</v>
      </c>
      <c r="R386" s="68">
        <v>3</v>
      </c>
      <c r="S386" s="68">
        <v>0</v>
      </c>
      <c r="U386" s="97" t="s">
        <v>1095</v>
      </c>
      <c r="V386" s="68">
        <v>3313902</v>
      </c>
      <c r="W386" s="68">
        <v>3</v>
      </c>
      <c r="X386" s="68">
        <v>2</v>
      </c>
      <c r="Y386" s="68">
        <v>1</v>
      </c>
      <c r="AA386" s="66" t="s">
        <v>1095</v>
      </c>
      <c r="AB386" s="121">
        <v>3313902</v>
      </c>
      <c r="AC386" s="121">
        <v>3</v>
      </c>
      <c r="AD386" s="121">
        <v>2</v>
      </c>
      <c r="AE386" s="121">
        <v>1</v>
      </c>
    </row>
    <row r="387" spans="1:31" ht="15.75" thickBot="1">
      <c r="A387" s="46" t="s">
        <v>313</v>
      </c>
      <c r="B387" s="94" t="s">
        <v>313</v>
      </c>
      <c r="C387" s="117">
        <v>148</v>
      </c>
      <c r="D387" s="33"/>
      <c r="E387" s="115" t="s">
        <v>313</v>
      </c>
      <c r="F387" s="115">
        <v>149</v>
      </c>
      <c r="G387" s="106"/>
      <c r="O387" s="68">
        <v>5912001</v>
      </c>
      <c r="P387" s="66" t="s">
        <v>1313</v>
      </c>
      <c r="Q387" s="68">
        <v>3</v>
      </c>
      <c r="R387" s="68">
        <v>2</v>
      </c>
      <c r="S387" s="68">
        <v>1</v>
      </c>
      <c r="U387" s="97" t="s">
        <v>1128</v>
      </c>
      <c r="V387" s="68">
        <v>4313400</v>
      </c>
      <c r="W387" s="68">
        <v>3</v>
      </c>
      <c r="X387" s="68">
        <v>3</v>
      </c>
      <c r="Y387" s="68">
        <v>0</v>
      </c>
      <c r="AA387" s="66" t="s">
        <v>1128</v>
      </c>
      <c r="AB387" s="121">
        <v>4313400</v>
      </c>
      <c r="AC387" s="121">
        <v>3</v>
      </c>
      <c r="AD387" s="121">
        <v>3</v>
      </c>
      <c r="AE387" s="121">
        <v>0</v>
      </c>
    </row>
    <row r="388" spans="1:31" ht="24" thickBot="1">
      <c r="A388" s="46" t="s">
        <v>114</v>
      </c>
      <c r="B388" s="93" t="s">
        <v>114</v>
      </c>
      <c r="C388" s="117">
        <v>758</v>
      </c>
      <c r="D388" s="33"/>
      <c r="E388" s="115" t="s">
        <v>114</v>
      </c>
      <c r="F388" s="115">
        <v>817</v>
      </c>
      <c r="G388" s="105"/>
      <c r="O388" s="68">
        <v>6204000</v>
      </c>
      <c r="P388" s="66" t="s">
        <v>1324</v>
      </c>
      <c r="Q388" s="68">
        <v>3</v>
      </c>
      <c r="R388" s="68">
        <v>2</v>
      </c>
      <c r="S388" s="68">
        <v>1</v>
      </c>
      <c r="U388" s="97" t="s">
        <v>1138</v>
      </c>
      <c r="V388" s="68">
        <v>4329199</v>
      </c>
      <c r="W388" s="68">
        <v>3</v>
      </c>
      <c r="X388" s="68">
        <v>3</v>
      </c>
      <c r="Y388" s="68">
        <v>0</v>
      </c>
      <c r="AA388" s="66" t="s">
        <v>1138</v>
      </c>
      <c r="AB388" s="121">
        <v>4329199</v>
      </c>
      <c r="AC388" s="121">
        <v>3</v>
      </c>
      <c r="AD388" s="121">
        <v>3</v>
      </c>
      <c r="AE388" s="121">
        <v>0</v>
      </c>
    </row>
    <row r="389" spans="1:31" ht="24" thickBot="1">
      <c r="A389" s="46" t="s">
        <v>747</v>
      </c>
      <c r="B389" s="94" t="s">
        <v>747</v>
      </c>
      <c r="C389" s="117">
        <v>22</v>
      </c>
      <c r="D389" s="33"/>
      <c r="E389" s="115" t="s">
        <v>747</v>
      </c>
      <c r="F389" s="115">
        <v>24</v>
      </c>
      <c r="G389" s="106"/>
      <c r="O389" s="68">
        <v>7312200</v>
      </c>
      <c r="P389" s="66" t="s">
        <v>1338</v>
      </c>
      <c r="Q389" s="68">
        <v>3</v>
      </c>
      <c r="R389" s="68">
        <v>2</v>
      </c>
      <c r="S389" s="68">
        <v>1</v>
      </c>
      <c r="U389" s="97" t="s">
        <v>1168</v>
      </c>
      <c r="V389" s="68">
        <v>4612500</v>
      </c>
      <c r="W389" s="68">
        <v>3</v>
      </c>
      <c r="X389" s="68">
        <v>3</v>
      </c>
      <c r="Y389" s="68">
        <v>0</v>
      </c>
      <c r="AA389" s="66" t="s">
        <v>1178</v>
      </c>
      <c r="AB389" s="121">
        <v>4637107</v>
      </c>
      <c r="AC389" s="121">
        <v>3</v>
      </c>
      <c r="AD389" s="121">
        <v>1</v>
      </c>
      <c r="AE389" s="121">
        <v>2</v>
      </c>
    </row>
    <row r="390" spans="1:31" ht="23.25" thickBot="1">
      <c r="A390" s="46" t="s">
        <v>285</v>
      </c>
      <c r="B390" s="93" t="s">
        <v>285</v>
      </c>
      <c r="C390" s="117">
        <v>166</v>
      </c>
      <c r="D390" s="33"/>
      <c r="E390" s="115" t="s">
        <v>285</v>
      </c>
      <c r="F390" s="115">
        <v>172</v>
      </c>
      <c r="G390" s="105"/>
      <c r="O390" s="68">
        <v>7719599</v>
      </c>
      <c r="P390" s="66" t="s">
        <v>1353</v>
      </c>
      <c r="Q390" s="68">
        <v>3</v>
      </c>
      <c r="R390" s="68">
        <v>2</v>
      </c>
      <c r="S390" s="68">
        <v>1</v>
      </c>
      <c r="U390" s="97" t="s">
        <v>1178</v>
      </c>
      <c r="V390" s="68">
        <v>4637107</v>
      </c>
      <c r="W390" s="68">
        <v>3</v>
      </c>
      <c r="X390" s="68">
        <v>1</v>
      </c>
      <c r="Y390" s="68">
        <v>2</v>
      </c>
      <c r="AA390" s="66" t="s">
        <v>1180</v>
      </c>
      <c r="AB390" s="121">
        <v>4639701</v>
      </c>
      <c r="AC390" s="121">
        <v>3</v>
      </c>
      <c r="AD390" s="121">
        <v>3</v>
      </c>
      <c r="AE390" s="121">
        <v>0</v>
      </c>
    </row>
    <row r="391" spans="1:31" ht="24" thickBot="1">
      <c r="A391" s="46" t="s">
        <v>485</v>
      </c>
      <c r="B391" s="94" t="s">
        <v>485</v>
      </c>
      <c r="C391" s="117">
        <v>71</v>
      </c>
      <c r="D391" s="33"/>
      <c r="E391" s="115" t="s">
        <v>485</v>
      </c>
      <c r="F391" s="115">
        <v>75</v>
      </c>
      <c r="G391" s="106"/>
      <c r="O391" s="68">
        <v>8020000</v>
      </c>
      <c r="P391" s="66" t="s">
        <v>1375</v>
      </c>
      <c r="Q391" s="68">
        <v>3</v>
      </c>
      <c r="R391" s="68">
        <v>2</v>
      </c>
      <c r="S391" s="68">
        <v>1</v>
      </c>
      <c r="U391" s="97" t="s">
        <v>1180</v>
      </c>
      <c r="V391" s="68">
        <v>4639701</v>
      </c>
      <c r="W391" s="68">
        <v>3</v>
      </c>
      <c r="X391" s="68">
        <v>3</v>
      </c>
      <c r="Y391" s="68">
        <v>0</v>
      </c>
      <c r="AA391" s="66" t="s">
        <v>1199</v>
      </c>
      <c r="AB391" s="121">
        <v>4711301</v>
      </c>
      <c r="AC391" s="121">
        <v>3</v>
      </c>
      <c r="AD391" s="121">
        <v>3</v>
      </c>
      <c r="AE391" s="121">
        <v>0</v>
      </c>
    </row>
    <row r="392" spans="1:31" ht="23.25" thickBot="1">
      <c r="A392" s="46" t="s">
        <v>97</v>
      </c>
      <c r="B392" s="93" t="s">
        <v>97</v>
      </c>
      <c r="C392" s="118">
        <v>1033</v>
      </c>
      <c r="D392" s="111"/>
      <c r="E392" s="115" t="s">
        <v>97</v>
      </c>
      <c r="F392" s="116">
        <v>1071</v>
      </c>
      <c r="G392" s="108"/>
      <c r="O392" s="68">
        <v>8592901</v>
      </c>
      <c r="P392" s="66" t="s">
        <v>1396</v>
      </c>
      <c r="Q392" s="68">
        <v>3</v>
      </c>
      <c r="R392" s="68">
        <v>0</v>
      </c>
      <c r="S392" s="68">
        <v>3</v>
      </c>
      <c r="U392" s="97" t="s">
        <v>1199</v>
      </c>
      <c r="V392" s="68">
        <v>4711301</v>
      </c>
      <c r="W392" s="68">
        <v>3</v>
      </c>
      <c r="X392" s="68">
        <v>3</v>
      </c>
      <c r="Y392" s="68">
        <v>0</v>
      </c>
      <c r="AA392" s="66" t="s">
        <v>1284</v>
      </c>
      <c r="AB392" s="121">
        <v>5099801</v>
      </c>
      <c r="AC392" s="121">
        <v>3</v>
      </c>
      <c r="AD392" s="121">
        <v>3</v>
      </c>
      <c r="AE392" s="121">
        <v>0</v>
      </c>
    </row>
    <row r="393" spans="1:31" ht="15.75" thickBot="1">
      <c r="A393" s="46" t="s">
        <v>397</v>
      </c>
      <c r="B393" s="94" t="s">
        <v>397</v>
      </c>
      <c r="C393" s="117">
        <v>95</v>
      </c>
      <c r="D393" s="33"/>
      <c r="E393" s="115" t="s">
        <v>397</v>
      </c>
      <c r="F393" s="115">
        <v>99</v>
      </c>
      <c r="G393" s="106"/>
      <c r="O393" s="68">
        <v>8690901</v>
      </c>
      <c r="P393" s="66" t="s">
        <v>1407</v>
      </c>
      <c r="Q393" s="68">
        <v>3</v>
      </c>
      <c r="R393" s="68">
        <v>1</v>
      </c>
      <c r="S393" s="68">
        <v>2</v>
      </c>
      <c r="U393" s="97" t="s">
        <v>1284</v>
      </c>
      <c r="V393" s="68">
        <v>5099801</v>
      </c>
      <c r="W393" s="68">
        <v>3</v>
      </c>
      <c r="X393" s="68">
        <v>3</v>
      </c>
      <c r="Y393" s="68">
        <v>0</v>
      </c>
      <c r="AA393" s="66" t="s">
        <v>1324</v>
      </c>
      <c r="AB393" s="121">
        <v>6204000</v>
      </c>
      <c r="AC393" s="121">
        <v>3</v>
      </c>
      <c r="AD393" s="121">
        <v>2</v>
      </c>
      <c r="AE393" s="121">
        <v>1</v>
      </c>
    </row>
    <row r="394" spans="1:31" ht="24" thickBot="1">
      <c r="A394" s="46" t="s">
        <v>201</v>
      </c>
      <c r="B394" s="93" t="s">
        <v>201</v>
      </c>
      <c r="C394" s="117">
        <v>287</v>
      </c>
      <c r="D394" s="33"/>
      <c r="E394" s="115" t="s">
        <v>201</v>
      </c>
      <c r="F394" s="115">
        <v>305</v>
      </c>
      <c r="G394" s="105"/>
      <c r="O394" s="68">
        <v>122900</v>
      </c>
      <c r="P394" s="66" t="s">
        <v>938</v>
      </c>
      <c r="Q394" s="68">
        <v>2</v>
      </c>
      <c r="R394" s="68">
        <v>1</v>
      </c>
      <c r="S394" s="68">
        <v>1</v>
      </c>
      <c r="U394" s="97" t="s">
        <v>1324</v>
      </c>
      <c r="V394" s="68">
        <v>6204000</v>
      </c>
      <c r="W394" s="68">
        <v>3</v>
      </c>
      <c r="X394" s="68">
        <v>2</v>
      </c>
      <c r="Y394" s="68">
        <v>1</v>
      </c>
      <c r="AA394" s="66" t="s">
        <v>1338</v>
      </c>
      <c r="AB394" s="121">
        <v>7312200</v>
      </c>
      <c r="AC394" s="121">
        <v>3</v>
      </c>
      <c r="AD394" s="121">
        <v>2</v>
      </c>
      <c r="AE394" s="121">
        <v>1</v>
      </c>
    </row>
    <row r="395" spans="1:31" ht="24" thickBot="1">
      <c r="A395" s="46" t="s">
        <v>670</v>
      </c>
      <c r="B395" s="94" t="s">
        <v>670</v>
      </c>
      <c r="C395" s="117">
        <v>32</v>
      </c>
      <c r="D395" s="33"/>
      <c r="E395" s="115" t="s">
        <v>670</v>
      </c>
      <c r="F395" s="115">
        <v>32</v>
      </c>
      <c r="G395" s="106"/>
      <c r="O395" s="68">
        <v>210107</v>
      </c>
      <c r="P395" s="66" t="s">
        <v>948</v>
      </c>
      <c r="Q395" s="68">
        <v>2</v>
      </c>
      <c r="R395" s="68">
        <v>2</v>
      </c>
      <c r="S395" s="68">
        <v>0</v>
      </c>
      <c r="U395" s="97" t="s">
        <v>1336</v>
      </c>
      <c r="V395" s="68">
        <v>7119703</v>
      </c>
      <c r="W395" s="68">
        <v>3</v>
      </c>
      <c r="X395" s="68">
        <v>3</v>
      </c>
      <c r="Y395" s="68">
        <v>0</v>
      </c>
      <c r="AA395" s="66" t="s">
        <v>1353</v>
      </c>
      <c r="AB395" s="121">
        <v>7719599</v>
      </c>
      <c r="AC395" s="121">
        <v>3</v>
      </c>
      <c r="AD395" s="121">
        <v>2</v>
      </c>
      <c r="AE395" s="121">
        <v>1</v>
      </c>
    </row>
    <row r="396" spans="1:31" ht="23.25" thickBot="1">
      <c r="A396" s="46" t="s">
        <v>314</v>
      </c>
      <c r="B396" s="93" t="s">
        <v>314</v>
      </c>
      <c r="C396" s="117">
        <v>156</v>
      </c>
      <c r="D396" s="33"/>
      <c r="E396" s="115" t="s">
        <v>314</v>
      </c>
      <c r="F396" s="115">
        <v>173</v>
      </c>
      <c r="G396" s="105"/>
      <c r="O396" s="68">
        <v>311604</v>
      </c>
      <c r="P396" s="66" t="s">
        <v>951</v>
      </c>
      <c r="Q396" s="68">
        <v>2</v>
      </c>
      <c r="R396" s="68">
        <v>1</v>
      </c>
      <c r="S396" s="68">
        <v>1</v>
      </c>
      <c r="U396" s="97" t="s">
        <v>1338</v>
      </c>
      <c r="V396" s="68">
        <v>7312200</v>
      </c>
      <c r="W396" s="68">
        <v>3</v>
      </c>
      <c r="X396" s="68">
        <v>2</v>
      </c>
      <c r="Y396" s="68">
        <v>1</v>
      </c>
      <c r="AA396" s="66" t="s">
        <v>1375</v>
      </c>
      <c r="AB396" s="121">
        <v>8020000</v>
      </c>
      <c r="AC396" s="121">
        <v>3</v>
      </c>
      <c r="AD396" s="121">
        <v>2</v>
      </c>
      <c r="AE396" s="121">
        <v>1</v>
      </c>
    </row>
    <row r="397" spans="1:31" ht="23.25" thickBot="1">
      <c r="A397" s="46" t="s">
        <v>464</v>
      </c>
      <c r="B397" s="94" t="s">
        <v>464</v>
      </c>
      <c r="C397" s="117">
        <v>75</v>
      </c>
      <c r="D397" s="33"/>
      <c r="E397" s="115" t="s">
        <v>464</v>
      </c>
      <c r="F397" s="115">
        <v>78</v>
      </c>
      <c r="G397" s="106"/>
      <c r="O397" s="68">
        <v>321304</v>
      </c>
      <c r="P397" s="66" t="s">
        <v>953</v>
      </c>
      <c r="Q397" s="68">
        <v>2</v>
      </c>
      <c r="R397" s="68">
        <v>0</v>
      </c>
      <c r="S397" s="68">
        <v>2</v>
      </c>
      <c r="U397" s="97" t="s">
        <v>1353</v>
      </c>
      <c r="V397" s="68">
        <v>7719599</v>
      </c>
      <c r="W397" s="68">
        <v>3</v>
      </c>
      <c r="X397" s="68">
        <v>2</v>
      </c>
      <c r="Y397" s="68">
        <v>1</v>
      </c>
      <c r="AA397" s="66" t="s">
        <v>1407</v>
      </c>
      <c r="AB397" s="121">
        <v>8690901</v>
      </c>
      <c r="AC397" s="121">
        <v>3</v>
      </c>
      <c r="AD397" s="121">
        <v>1</v>
      </c>
      <c r="AE397" s="121">
        <v>2</v>
      </c>
    </row>
    <row r="398" spans="1:31" ht="15.75" thickBot="1">
      <c r="A398" s="46" t="s">
        <v>398</v>
      </c>
      <c r="B398" s="93" t="s">
        <v>398</v>
      </c>
      <c r="C398" s="117">
        <v>95</v>
      </c>
      <c r="D398" s="33"/>
      <c r="E398" s="115" t="s">
        <v>398</v>
      </c>
      <c r="F398" s="115">
        <v>97</v>
      </c>
      <c r="G398" s="105"/>
      <c r="O398" s="68">
        <v>600003</v>
      </c>
      <c r="P398" s="66" t="s">
        <v>956</v>
      </c>
      <c r="Q398" s="68">
        <v>2</v>
      </c>
      <c r="R398" s="68">
        <v>2</v>
      </c>
      <c r="S398" s="68">
        <v>0</v>
      </c>
      <c r="U398" s="97" t="s">
        <v>1375</v>
      </c>
      <c r="V398" s="68">
        <v>8020000</v>
      </c>
      <c r="W398" s="68">
        <v>3</v>
      </c>
      <c r="X398" s="68">
        <v>2</v>
      </c>
      <c r="Y398" s="68">
        <v>1</v>
      </c>
      <c r="AA398" s="66" t="s">
        <v>938</v>
      </c>
      <c r="AB398" s="121">
        <v>122900</v>
      </c>
      <c r="AC398" s="121">
        <v>2</v>
      </c>
      <c r="AD398" s="121">
        <v>1</v>
      </c>
      <c r="AE398" s="121">
        <v>1</v>
      </c>
    </row>
    <row r="399" spans="1:31" ht="23.25" thickBot="1">
      <c r="A399" s="46" t="s">
        <v>161</v>
      </c>
      <c r="B399" s="94" t="s">
        <v>161</v>
      </c>
      <c r="C399" s="117">
        <v>436</v>
      </c>
      <c r="D399" s="33"/>
      <c r="E399" s="115" t="s">
        <v>161</v>
      </c>
      <c r="F399" s="115">
        <v>452</v>
      </c>
      <c r="G399" s="106"/>
      <c r="O399" s="68">
        <v>892401</v>
      </c>
      <c r="P399" s="66" t="s">
        <v>958</v>
      </c>
      <c r="Q399" s="68">
        <v>2</v>
      </c>
      <c r="R399" s="68">
        <v>0</v>
      </c>
      <c r="S399" s="68">
        <v>2</v>
      </c>
      <c r="U399" s="97" t="s">
        <v>1407</v>
      </c>
      <c r="V399" s="68">
        <v>8690901</v>
      </c>
      <c r="W399" s="68">
        <v>3</v>
      </c>
      <c r="X399" s="68">
        <v>1</v>
      </c>
      <c r="Y399" s="68">
        <v>2</v>
      </c>
      <c r="AA399" s="66" t="s">
        <v>948</v>
      </c>
      <c r="AB399" s="121">
        <v>210107</v>
      </c>
      <c r="AC399" s="121">
        <v>2</v>
      </c>
      <c r="AD399" s="121">
        <v>2</v>
      </c>
      <c r="AE399" s="121">
        <v>0</v>
      </c>
    </row>
    <row r="400" spans="1:31" ht="15.75" thickBot="1">
      <c r="A400" s="46" t="s">
        <v>848</v>
      </c>
      <c r="B400" s="93" t="s">
        <v>848</v>
      </c>
      <c r="C400" s="117">
        <v>11</v>
      </c>
      <c r="D400" s="33"/>
      <c r="E400" s="115" t="s">
        <v>848</v>
      </c>
      <c r="F400" s="115">
        <v>11</v>
      </c>
      <c r="G400" s="105"/>
      <c r="O400" s="68">
        <v>1081302</v>
      </c>
      <c r="P400" s="66" t="s">
        <v>976</v>
      </c>
      <c r="Q400" s="68">
        <v>2</v>
      </c>
      <c r="R400" s="68">
        <v>2</v>
      </c>
      <c r="S400" s="68">
        <v>0</v>
      </c>
      <c r="U400" s="97" t="s">
        <v>938</v>
      </c>
      <c r="V400" s="68">
        <v>122900</v>
      </c>
      <c r="W400" s="68">
        <v>2</v>
      </c>
      <c r="X400" s="68">
        <v>1</v>
      </c>
      <c r="Y400" s="68">
        <v>1</v>
      </c>
      <c r="AA400" s="66" t="s">
        <v>951</v>
      </c>
      <c r="AB400" s="121">
        <v>311604</v>
      </c>
      <c r="AC400" s="121">
        <v>2</v>
      </c>
      <c r="AD400" s="121">
        <v>1</v>
      </c>
      <c r="AE400" s="121">
        <v>1</v>
      </c>
    </row>
    <row r="401" spans="1:31" ht="15.75" thickBot="1">
      <c r="A401" s="46" t="s">
        <v>415</v>
      </c>
      <c r="B401" s="94" t="s">
        <v>415</v>
      </c>
      <c r="C401" s="117">
        <v>95</v>
      </c>
      <c r="D401" s="33"/>
      <c r="E401" s="115" t="s">
        <v>415</v>
      </c>
      <c r="F401" s="115">
        <v>97</v>
      </c>
      <c r="G401" s="106"/>
      <c r="O401" s="68">
        <v>1099601</v>
      </c>
      <c r="P401" s="66" t="s">
        <v>985</v>
      </c>
      <c r="Q401" s="68">
        <v>2</v>
      </c>
      <c r="R401" s="68">
        <v>0</v>
      </c>
      <c r="S401" s="68">
        <v>2</v>
      </c>
      <c r="U401" s="97" t="s">
        <v>948</v>
      </c>
      <c r="V401" s="68">
        <v>210107</v>
      </c>
      <c r="W401" s="68">
        <v>2</v>
      </c>
      <c r="X401" s="68">
        <v>2</v>
      </c>
      <c r="Y401" s="68">
        <v>0</v>
      </c>
      <c r="AA401" s="66" t="s">
        <v>956</v>
      </c>
      <c r="AB401" s="121">
        <v>600003</v>
      </c>
      <c r="AC401" s="121">
        <v>2</v>
      </c>
      <c r="AD401" s="121">
        <v>2</v>
      </c>
      <c r="AE401" s="121">
        <v>0</v>
      </c>
    </row>
    <row r="402" spans="1:31" ht="15.75" thickBot="1">
      <c r="A402" s="46" t="s">
        <v>637</v>
      </c>
      <c r="B402" s="93" t="s">
        <v>637</v>
      </c>
      <c r="C402" s="117">
        <v>36</v>
      </c>
      <c r="D402" s="33"/>
      <c r="E402" s="115" t="s">
        <v>637</v>
      </c>
      <c r="F402" s="115">
        <v>39</v>
      </c>
      <c r="G402" s="105"/>
      <c r="O402" s="68">
        <v>1312000</v>
      </c>
      <c r="P402" s="66" t="s">
        <v>993</v>
      </c>
      <c r="Q402" s="68">
        <v>2</v>
      </c>
      <c r="R402" s="68">
        <v>2</v>
      </c>
      <c r="S402" s="68">
        <v>0</v>
      </c>
      <c r="U402" s="97" t="s">
        <v>951</v>
      </c>
      <c r="V402" s="68">
        <v>311604</v>
      </c>
      <c r="W402" s="68">
        <v>2</v>
      </c>
      <c r="X402" s="68">
        <v>1</v>
      </c>
      <c r="Y402" s="68">
        <v>1</v>
      </c>
      <c r="AA402" s="66" t="s">
        <v>958</v>
      </c>
      <c r="AB402" s="121">
        <v>892401</v>
      </c>
      <c r="AC402" s="121">
        <v>2</v>
      </c>
      <c r="AD402" s="121">
        <v>0</v>
      </c>
      <c r="AE402" s="121">
        <v>2</v>
      </c>
    </row>
    <row r="403" spans="1:31" ht="15.75" thickBot="1">
      <c r="A403" s="46" t="s">
        <v>110</v>
      </c>
      <c r="B403" s="94" t="s">
        <v>110</v>
      </c>
      <c r="C403" s="117">
        <v>784</v>
      </c>
      <c r="D403" s="33"/>
      <c r="E403" s="115" t="s">
        <v>110</v>
      </c>
      <c r="F403" s="115">
        <v>825</v>
      </c>
      <c r="G403" s="106"/>
      <c r="O403" s="68">
        <v>1413401</v>
      </c>
      <c r="P403" s="66" t="s">
        <v>1007</v>
      </c>
      <c r="Q403" s="68">
        <v>2</v>
      </c>
      <c r="R403" s="68">
        <v>0</v>
      </c>
      <c r="S403" s="68">
        <v>2</v>
      </c>
      <c r="U403" s="97" t="s">
        <v>956</v>
      </c>
      <c r="V403" s="68">
        <v>600003</v>
      </c>
      <c r="W403" s="68">
        <v>2</v>
      </c>
      <c r="X403" s="68">
        <v>2</v>
      </c>
      <c r="Y403" s="68">
        <v>0</v>
      </c>
      <c r="AA403" s="66" t="s">
        <v>976</v>
      </c>
      <c r="AB403" s="121">
        <v>1081302</v>
      </c>
      <c r="AC403" s="121">
        <v>2</v>
      </c>
      <c r="AD403" s="121">
        <v>2</v>
      </c>
      <c r="AE403" s="121">
        <v>0</v>
      </c>
    </row>
    <row r="404" spans="1:31" ht="15.75" thickBot="1">
      <c r="A404" s="46" t="s">
        <v>165</v>
      </c>
      <c r="B404" s="93" t="s">
        <v>165</v>
      </c>
      <c r="C404" s="117">
        <v>388</v>
      </c>
      <c r="D404" s="33"/>
      <c r="E404" s="115" t="s">
        <v>165</v>
      </c>
      <c r="F404" s="115">
        <v>400</v>
      </c>
      <c r="G404" s="105"/>
      <c r="O404" s="68">
        <v>2092402</v>
      </c>
      <c r="P404" s="66" t="s">
        <v>1044</v>
      </c>
      <c r="Q404" s="68">
        <v>2</v>
      </c>
      <c r="R404" s="68">
        <v>2</v>
      </c>
      <c r="S404" s="68">
        <v>0</v>
      </c>
      <c r="U404" s="97" t="s">
        <v>958</v>
      </c>
      <c r="V404" s="68">
        <v>892401</v>
      </c>
      <c r="W404" s="68">
        <v>2</v>
      </c>
      <c r="X404" s="68">
        <v>0</v>
      </c>
      <c r="Y404" s="68">
        <v>2</v>
      </c>
      <c r="AA404" s="66" t="s">
        <v>1007</v>
      </c>
      <c r="AB404" s="121">
        <v>1413401</v>
      </c>
      <c r="AC404" s="121">
        <v>2</v>
      </c>
      <c r="AD404" s="121">
        <v>0</v>
      </c>
      <c r="AE404" s="121">
        <v>2</v>
      </c>
    </row>
    <row r="405" spans="1:31" ht="15.75" thickBot="1">
      <c r="A405" s="46" t="s">
        <v>782</v>
      </c>
      <c r="B405" s="94" t="s">
        <v>782</v>
      </c>
      <c r="C405" s="117">
        <v>20</v>
      </c>
      <c r="D405" s="33"/>
      <c r="E405" s="115" t="s">
        <v>782</v>
      </c>
      <c r="F405" s="115">
        <v>21</v>
      </c>
      <c r="G405" s="106"/>
      <c r="O405" s="68">
        <v>2330302</v>
      </c>
      <c r="P405" s="66" t="s">
        <v>1049</v>
      </c>
      <c r="Q405" s="68">
        <v>2</v>
      </c>
      <c r="R405" s="68">
        <v>2</v>
      </c>
      <c r="S405" s="68">
        <v>0</v>
      </c>
      <c r="U405" s="97" t="s">
        <v>976</v>
      </c>
      <c r="V405" s="68">
        <v>1081302</v>
      </c>
      <c r="W405" s="68">
        <v>2</v>
      </c>
      <c r="X405" s="68">
        <v>2</v>
      </c>
      <c r="Y405" s="68">
        <v>0</v>
      </c>
      <c r="AA405" s="66" t="s">
        <v>1044</v>
      </c>
      <c r="AB405" s="121">
        <v>2092402</v>
      </c>
      <c r="AC405" s="121">
        <v>2</v>
      </c>
      <c r="AD405" s="121">
        <v>2</v>
      </c>
      <c r="AE405" s="121">
        <v>0</v>
      </c>
    </row>
    <row r="406" spans="1:31" ht="15.75" thickBot="1">
      <c r="A406" s="46" t="s">
        <v>679</v>
      </c>
      <c r="B406" s="93" t="s">
        <v>679</v>
      </c>
      <c r="C406" s="117">
        <v>33</v>
      </c>
      <c r="D406" s="33"/>
      <c r="E406" s="115" t="s">
        <v>679</v>
      </c>
      <c r="F406" s="115">
        <v>37</v>
      </c>
      <c r="G406" s="105"/>
      <c r="O406" s="68">
        <v>2593400</v>
      </c>
      <c r="P406" s="66" t="s">
        <v>1066</v>
      </c>
      <c r="Q406" s="68">
        <v>2</v>
      </c>
      <c r="R406" s="68">
        <v>1</v>
      </c>
      <c r="S406" s="68">
        <v>1</v>
      </c>
      <c r="U406" s="97" t="s">
        <v>1007</v>
      </c>
      <c r="V406" s="68">
        <v>1413401</v>
      </c>
      <c r="W406" s="68">
        <v>2</v>
      </c>
      <c r="X406" s="68">
        <v>0</v>
      </c>
      <c r="Y406" s="68">
        <v>2</v>
      </c>
      <c r="AA406" s="66" t="s">
        <v>1066</v>
      </c>
      <c r="AB406" s="121">
        <v>2593400</v>
      </c>
      <c r="AC406" s="121">
        <v>2</v>
      </c>
      <c r="AD406" s="121">
        <v>1</v>
      </c>
      <c r="AE406" s="121">
        <v>1</v>
      </c>
    </row>
    <row r="407" spans="1:31" ht="24" thickBot="1">
      <c r="A407" s="46" t="s">
        <v>659</v>
      </c>
      <c r="B407" s="94" t="s">
        <v>659</v>
      </c>
      <c r="C407" s="117">
        <v>37</v>
      </c>
      <c r="D407" s="33"/>
      <c r="E407" s="115" t="s">
        <v>659</v>
      </c>
      <c r="F407" s="115">
        <v>39</v>
      </c>
      <c r="G407" s="106"/>
      <c r="O407" s="68">
        <v>3240003</v>
      </c>
      <c r="P407" s="66" t="s">
        <v>1081</v>
      </c>
      <c r="Q407" s="68">
        <v>2</v>
      </c>
      <c r="R407" s="68">
        <v>2</v>
      </c>
      <c r="S407" s="68">
        <v>0</v>
      </c>
      <c r="U407" s="97" t="s">
        <v>1044</v>
      </c>
      <c r="V407" s="68">
        <v>2092402</v>
      </c>
      <c r="W407" s="68">
        <v>2</v>
      </c>
      <c r="X407" s="68">
        <v>2</v>
      </c>
      <c r="Y407" s="68">
        <v>0</v>
      </c>
      <c r="AA407" s="66" t="s">
        <v>1081</v>
      </c>
      <c r="AB407" s="121">
        <v>3240003</v>
      </c>
      <c r="AC407" s="121">
        <v>2</v>
      </c>
      <c r="AD407" s="121">
        <v>2</v>
      </c>
      <c r="AE407" s="121">
        <v>0</v>
      </c>
    </row>
    <row r="408" spans="1:31" ht="15.75" thickBot="1">
      <c r="A408" s="46" t="s">
        <v>573</v>
      </c>
      <c r="B408" s="93" t="s">
        <v>573</v>
      </c>
      <c r="C408" s="117">
        <v>58</v>
      </c>
      <c r="D408" s="33"/>
      <c r="E408" s="115" t="s">
        <v>573</v>
      </c>
      <c r="F408" s="115">
        <v>61</v>
      </c>
      <c r="G408" s="105"/>
      <c r="O408" s="68">
        <v>3313902</v>
      </c>
      <c r="P408" s="66" t="s">
        <v>1095</v>
      </c>
      <c r="Q408" s="68">
        <v>2</v>
      </c>
      <c r="R408" s="68">
        <v>2</v>
      </c>
      <c r="S408" s="68">
        <v>0</v>
      </c>
      <c r="U408" s="97" t="s">
        <v>1066</v>
      </c>
      <c r="V408" s="68">
        <v>2593400</v>
      </c>
      <c r="W408" s="68">
        <v>2</v>
      </c>
      <c r="X408" s="68">
        <v>1</v>
      </c>
      <c r="Y408" s="68">
        <v>1</v>
      </c>
      <c r="AA408" s="66" t="s">
        <v>1126</v>
      </c>
      <c r="AB408" s="121">
        <v>4292801</v>
      </c>
      <c r="AC408" s="121">
        <v>2</v>
      </c>
      <c r="AD408" s="121">
        <v>2</v>
      </c>
      <c r="AE408" s="121">
        <v>0</v>
      </c>
    </row>
    <row r="409" spans="1:31" ht="23.25" thickBot="1">
      <c r="A409" s="46" t="s">
        <v>612</v>
      </c>
      <c r="B409" s="94" t="s">
        <v>612</v>
      </c>
      <c r="C409" s="117">
        <v>48</v>
      </c>
      <c r="D409" s="33"/>
      <c r="E409" s="115" t="s">
        <v>612</v>
      </c>
      <c r="F409" s="115">
        <v>50</v>
      </c>
      <c r="G409" s="106"/>
      <c r="O409" s="68">
        <v>4292801</v>
      </c>
      <c r="P409" s="66" t="s">
        <v>1126</v>
      </c>
      <c r="Q409" s="68">
        <v>2</v>
      </c>
      <c r="R409" s="68">
        <v>2</v>
      </c>
      <c r="S409" s="68">
        <v>0</v>
      </c>
      <c r="U409" s="97" t="s">
        <v>1081</v>
      </c>
      <c r="V409" s="68">
        <v>3240003</v>
      </c>
      <c r="W409" s="68">
        <v>2</v>
      </c>
      <c r="X409" s="68">
        <v>2</v>
      </c>
      <c r="Y409" s="68">
        <v>0</v>
      </c>
      <c r="AA409" s="66" t="s">
        <v>1144</v>
      </c>
      <c r="AB409" s="121">
        <v>4391600</v>
      </c>
      <c r="AC409" s="121">
        <v>2</v>
      </c>
      <c r="AD409" s="121">
        <v>2</v>
      </c>
      <c r="AE409" s="121">
        <v>0</v>
      </c>
    </row>
    <row r="410" spans="1:31" ht="15.75" thickBot="1">
      <c r="A410" s="46" t="s">
        <v>562</v>
      </c>
      <c r="B410" s="93" t="s">
        <v>562</v>
      </c>
      <c r="C410" s="117">
        <v>52</v>
      </c>
      <c r="D410" s="33"/>
      <c r="E410" s="115" t="s">
        <v>562</v>
      </c>
      <c r="F410" s="115">
        <v>54</v>
      </c>
      <c r="G410" s="105"/>
      <c r="O410" s="68">
        <v>4391600</v>
      </c>
      <c r="P410" s="66" t="s">
        <v>1144</v>
      </c>
      <c r="Q410" s="68">
        <v>2</v>
      </c>
      <c r="R410" s="68">
        <v>2</v>
      </c>
      <c r="S410" s="68">
        <v>0</v>
      </c>
      <c r="U410" s="97" t="s">
        <v>1126</v>
      </c>
      <c r="V410" s="68">
        <v>4292801</v>
      </c>
      <c r="W410" s="68">
        <v>2</v>
      </c>
      <c r="X410" s="68">
        <v>2</v>
      </c>
      <c r="Y410" s="68">
        <v>0</v>
      </c>
      <c r="AA410" s="66" t="s">
        <v>1149</v>
      </c>
      <c r="AB410" s="121">
        <v>4511102</v>
      </c>
      <c r="AC410" s="121">
        <v>2</v>
      </c>
      <c r="AD410" s="121">
        <v>2</v>
      </c>
      <c r="AE410" s="121">
        <v>0</v>
      </c>
    </row>
    <row r="411" spans="1:31" ht="15.75" thickBot="1">
      <c r="A411" s="46" t="s">
        <v>497</v>
      </c>
      <c r="B411" s="94" t="s">
        <v>497</v>
      </c>
      <c r="C411" s="117">
        <v>65</v>
      </c>
      <c r="D411" s="33"/>
      <c r="E411" s="115" t="s">
        <v>497</v>
      </c>
      <c r="F411" s="115">
        <v>66</v>
      </c>
      <c r="G411" s="106"/>
      <c r="O411" s="68">
        <v>4511102</v>
      </c>
      <c r="P411" s="66" t="s">
        <v>1149</v>
      </c>
      <c r="Q411" s="68">
        <v>2</v>
      </c>
      <c r="R411" s="68">
        <v>2</v>
      </c>
      <c r="S411" s="68">
        <v>0</v>
      </c>
      <c r="U411" s="97" t="s">
        <v>1144</v>
      </c>
      <c r="V411" s="68">
        <v>4391600</v>
      </c>
      <c r="W411" s="68">
        <v>2</v>
      </c>
      <c r="X411" s="68">
        <v>2</v>
      </c>
      <c r="Y411" s="68">
        <v>0</v>
      </c>
      <c r="AA411" s="66" t="s">
        <v>1163</v>
      </c>
      <c r="AB411" s="121">
        <v>4541201</v>
      </c>
      <c r="AC411" s="121">
        <v>2</v>
      </c>
      <c r="AD411" s="121">
        <v>1</v>
      </c>
      <c r="AE411" s="121">
        <v>1</v>
      </c>
    </row>
    <row r="412" spans="1:31" ht="24" thickBot="1">
      <c r="A412" s="46" t="s">
        <v>177</v>
      </c>
      <c r="B412" s="93" t="s">
        <v>177</v>
      </c>
      <c r="C412" s="117">
        <v>333</v>
      </c>
      <c r="D412" s="33"/>
      <c r="E412" s="115" t="s">
        <v>177</v>
      </c>
      <c r="F412" s="115">
        <v>361</v>
      </c>
      <c r="G412" s="105"/>
      <c r="O412" s="68">
        <v>4541201</v>
      </c>
      <c r="P412" s="66" t="s">
        <v>1163</v>
      </c>
      <c r="Q412" s="68">
        <v>2</v>
      </c>
      <c r="R412" s="68">
        <v>1</v>
      </c>
      <c r="S412" s="68">
        <v>1</v>
      </c>
      <c r="U412" s="97" t="s">
        <v>1149</v>
      </c>
      <c r="V412" s="68">
        <v>4511102</v>
      </c>
      <c r="W412" s="68">
        <v>2</v>
      </c>
      <c r="X412" s="68">
        <v>2</v>
      </c>
      <c r="Y412" s="68">
        <v>0</v>
      </c>
      <c r="AA412" s="66" t="s">
        <v>1168</v>
      </c>
      <c r="AB412" s="121">
        <v>4612500</v>
      </c>
      <c r="AC412" s="121">
        <v>2</v>
      </c>
      <c r="AD412" s="121">
        <v>2</v>
      </c>
      <c r="AE412" s="121">
        <v>0</v>
      </c>
    </row>
    <row r="413" spans="1:31" ht="24" thickBot="1">
      <c r="A413" s="46" t="s">
        <v>660</v>
      </c>
      <c r="B413" s="94" t="s">
        <v>660</v>
      </c>
      <c r="C413" s="117">
        <v>38</v>
      </c>
      <c r="D413" s="33"/>
      <c r="E413" s="115" t="s">
        <v>660</v>
      </c>
      <c r="F413" s="115">
        <v>40</v>
      </c>
      <c r="G413" s="106"/>
      <c r="O413" s="68">
        <v>4612500</v>
      </c>
      <c r="P413" s="66" t="s">
        <v>1168</v>
      </c>
      <c r="Q413" s="68">
        <v>2</v>
      </c>
      <c r="R413" s="68">
        <v>2</v>
      </c>
      <c r="S413" s="68">
        <v>0</v>
      </c>
      <c r="U413" s="97" t="s">
        <v>1163</v>
      </c>
      <c r="V413" s="68">
        <v>4541201</v>
      </c>
      <c r="W413" s="68">
        <v>2</v>
      </c>
      <c r="X413" s="68">
        <v>1</v>
      </c>
      <c r="Y413" s="68">
        <v>1</v>
      </c>
      <c r="AA413" s="66" t="s">
        <v>1172</v>
      </c>
      <c r="AB413" s="121">
        <v>4618402</v>
      </c>
      <c r="AC413" s="121">
        <v>2</v>
      </c>
      <c r="AD413" s="121">
        <v>1</v>
      </c>
      <c r="AE413" s="121">
        <v>1</v>
      </c>
    </row>
    <row r="414" spans="1:31" ht="24" thickBot="1">
      <c r="A414" s="46" t="s">
        <v>300</v>
      </c>
      <c r="B414" s="93" t="s">
        <v>300</v>
      </c>
      <c r="C414" s="117">
        <v>144</v>
      </c>
      <c r="D414" s="33"/>
      <c r="E414" s="115" t="s">
        <v>300</v>
      </c>
      <c r="F414" s="115">
        <v>155</v>
      </c>
      <c r="G414" s="105"/>
      <c r="O414" s="68">
        <v>4618402</v>
      </c>
      <c r="P414" s="66" t="s">
        <v>1172</v>
      </c>
      <c r="Q414" s="68">
        <v>2</v>
      </c>
      <c r="R414" s="68">
        <v>1</v>
      </c>
      <c r="S414" s="68">
        <v>1</v>
      </c>
      <c r="U414" s="97" t="s">
        <v>1172</v>
      </c>
      <c r="V414" s="68">
        <v>4618402</v>
      </c>
      <c r="W414" s="68">
        <v>2</v>
      </c>
      <c r="X414" s="68">
        <v>1</v>
      </c>
      <c r="Y414" s="68">
        <v>1</v>
      </c>
      <c r="AA414" s="66" t="s">
        <v>1173</v>
      </c>
      <c r="AB414" s="121">
        <v>4618499</v>
      </c>
      <c r="AC414" s="121">
        <v>2</v>
      </c>
      <c r="AD414" s="121">
        <v>2</v>
      </c>
      <c r="AE414" s="121">
        <v>0</v>
      </c>
    </row>
    <row r="415" spans="1:31" ht="24" thickBot="1">
      <c r="A415" s="46" t="s">
        <v>807</v>
      </c>
      <c r="B415" s="94" t="s">
        <v>807</v>
      </c>
      <c r="C415" s="117">
        <v>21</v>
      </c>
      <c r="D415" s="33"/>
      <c r="E415" s="115" t="s">
        <v>807</v>
      </c>
      <c r="F415" s="115">
        <v>21</v>
      </c>
      <c r="G415" s="106"/>
      <c r="O415" s="68">
        <v>4618499</v>
      </c>
      <c r="P415" s="66" t="s">
        <v>1173</v>
      </c>
      <c r="Q415" s="68">
        <v>2</v>
      </c>
      <c r="R415" s="68">
        <v>2</v>
      </c>
      <c r="S415" s="68">
        <v>0</v>
      </c>
      <c r="U415" s="97" t="s">
        <v>1173</v>
      </c>
      <c r="V415" s="68">
        <v>4618499</v>
      </c>
      <c r="W415" s="68">
        <v>2</v>
      </c>
      <c r="X415" s="68">
        <v>2</v>
      </c>
      <c r="Y415" s="68">
        <v>0</v>
      </c>
      <c r="AA415" s="66" t="s">
        <v>1179</v>
      </c>
      <c r="AB415" s="121">
        <v>4637199</v>
      </c>
      <c r="AC415" s="121">
        <v>2</v>
      </c>
      <c r="AD415" s="121">
        <v>1</v>
      </c>
      <c r="AE415" s="121">
        <v>1</v>
      </c>
    </row>
    <row r="416" spans="1:31" ht="24" thickBot="1">
      <c r="A416" s="46" t="s">
        <v>105</v>
      </c>
      <c r="B416" s="93" t="s">
        <v>105</v>
      </c>
      <c r="C416" s="117">
        <v>945</v>
      </c>
      <c r="D416" s="33"/>
      <c r="E416" s="115" t="s">
        <v>105</v>
      </c>
      <c r="F416" s="115">
        <v>979</v>
      </c>
      <c r="G416" s="105"/>
      <c r="O416" s="68">
        <v>4637199</v>
      </c>
      <c r="P416" s="66" t="s">
        <v>1179</v>
      </c>
      <c r="Q416" s="68">
        <v>2</v>
      </c>
      <c r="R416" s="68">
        <v>1</v>
      </c>
      <c r="S416" s="68">
        <v>1</v>
      </c>
      <c r="U416" s="97" t="s">
        <v>1179</v>
      </c>
      <c r="V416" s="68">
        <v>4637199</v>
      </c>
      <c r="W416" s="68">
        <v>2</v>
      </c>
      <c r="X416" s="68">
        <v>1</v>
      </c>
      <c r="Y416" s="68">
        <v>1</v>
      </c>
      <c r="AA416" s="66" t="s">
        <v>1184</v>
      </c>
      <c r="AB416" s="121">
        <v>4643501</v>
      </c>
      <c r="AC416" s="121">
        <v>2</v>
      </c>
      <c r="AD416" s="121">
        <v>1</v>
      </c>
      <c r="AE416" s="121">
        <v>1</v>
      </c>
    </row>
    <row r="417" spans="1:31" ht="24" thickBot="1">
      <c r="A417" s="46" t="s">
        <v>152</v>
      </c>
      <c r="B417" s="94" t="s">
        <v>152</v>
      </c>
      <c r="C417" s="117">
        <v>409</v>
      </c>
      <c r="D417" s="33"/>
      <c r="E417" s="115" t="s">
        <v>152</v>
      </c>
      <c r="F417" s="115">
        <v>427</v>
      </c>
      <c r="G417" s="106"/>
      <c r="O417" s="68">
        <v>4643501</v>
      </c>
      <c r="P417" s="66" t="s">
        <v>1184</v>
      </c>
      <c r="Q417" s="68">
        <v>2</v>
      </c>
      <c r="R417" s="68">
        <v>1</v>
      </c>
      <c r="S417" s="68">
        <v>1</v>
      </c>
      <c r="U417" s="97" t="s">
        <v>1184</v>
      </c>
      <c r="V417" s="68">
        <v>4643501</v>
      </c>
      <c r="W417" s="68">
        <v>2</v>
      </c>
      <c r="X417" s="68">
        <v>1</v>
      </c>
      <c r="Y417" s="68">
        <v>1</v>
      </c>
      <c r="AA417" s="66" t="s">
        <v>1191</v>
      </c>
      <c r="AB417" s="121">
        <v>4649499</v>
      </c>
      <c r="AC417" s="121">
        <v>2</v>
      </c>
      <c r="AD417" s="121">
        <v>0</v>
      </c>
      <c r="AE417" s="121">
        <v>2</v>
      </c>
    </row>
    <row r="418" spans="1:31" ht="24" thickBot="1">
      <c r="A418" s="46" t="s">
        <v>726</v>
      </c>
      <c r="B418" s="93" t="s">
        <v>726</v>
      </c>
      <c r="C418" s="117">
        <v>26</v>
      </c>
      <c r="D418" s="33"/>
      <c r="E418" s="115" t="s">
        <v>726</v>
      </c>
      <c r="F418" s="115">
        <v>26</v>
      </c>
      <c r="G418" s="105"/>
      <c r="O418" s="68">
        <v>4649499</v>
      </c>
      <c r="P418" s="66" t="s">
        <v>1191</v>
      </c>
      <c r="Q418" s="68">
        <v>2</v>
      </c>
      <c r="R418" s="68">
        <v>0</v>
      </c>
      <c r="S418" s="68">
        <v>2</v>
      </c>
      <c r="U418" s="97" t="s">
        <v>1191</v>
      </c>
      <c r="V418" s="68">
        <v>4649499</v>
      </c>
      <c r="W418" s="68">
        <v>2</v>
      </c>
      <c r="X418" s="68">
        <v>0</v>
      </c>
      <c r="Y418" s="68">
        <v>2</v>
      </c>
      <c r="AA418" s="66" t="s">
        <v>1197</v>
      </c>
      <c r="AB418" s="121">
        <v>4687701</v>
      </c>
      <c r="AC418" s="121">
        <v>2</v>
      </c>
      <c r="AD418" s="121">
        <v>1</v>
      </c>
      <c r="AE418" s="121">
        <v>1</v>
      </c>
    </row>
    <row r="419" spans="1:31" ht="15.75" thickBot="1">
      <c r="A419" s="46" t="s">
        <v>349</v>
      </c>
      <c r="B419" s="94" t="s">
        <v>349</v>
      </c>
      <c r="C419" s="117">
        <v>138</v>
      </c>
      <c r="D419" s="33"/>
      <c r="E419" s="115" t="s">
        <v>349</v>
      </c>
      <c r="F419" s="115">
        <v>144</v>
      </c>
      <c r="G419" s="106"/>
      <c r="O419" s="68">
        <v>4687701</v>
      </c>
      <c r="P419" s="66" t="s">
        <v>1197</v>
      </c>
      <c r="Q419" s="68">
        <v>2</v>
      </c>
      <c r="R419" s="68">
        <v>1</v>
      </c>
      <c r="S419" s="68">
        <v>1</v>
      </c>
      <c r="U419" s="97" t="s">
        <v>1196</v>
      </c>
      <c r="V419" s="68">
        <v>4686902</v>
      </c>
      <c r="W419" s="68">
        <v>2</v>
      </c>
      <c r="X419" s="68">
        <v>1</v>
      </c>
      <c r="Y419" s="68">
        <v>1</v>
      </c>
      <c r="AA419" s="66" t="s">
        <v>1286</v>
      </c>
      <c r="AB419" s="121">
        <v>5211702</v>
      </c>
      <c r="AC419" s="121">
        <v>2</v>
      </c>
      <c r="AD419" s="121">
        <v>1</v>
      </c>
      <c r="AE419" s="121">
        <v>1</v>
      </c>
    </row>
    <row r="420" spans="1:31" ht="15.75" thickBot="1">
      <c r="A420" s="46" t="s">
        <v>783</v>
      </c>
      <c r="B420" s="93" t="s">
        <v>783</v>
      </c>
      <c r="C420" s="117">
        <v>20</v>
      </c>
      <c r="D420" s="33"/>
      <c r="E420" s="115" t="s">
        <v>783</v>
      </c>
      <c r="F420" s="115">
        <v>20</v>
      </c>
      <c r="G420" s="105"/>
      <c r="O420" s="68">
        <v>5211702</v>
      </c>
      <c r="P420" s="66" t="s">
        <v>1286</v>
      </c>
      <c r="Q420" s="68">
        <v>2</v>
      </c>
      <c r="R420" s="68">
        <v>1</v>
      </c>
      <c r="S420" s="68">
        <v>1</v>
      </c>
      <c r="U420" s="97" t="s">
        <v>1197</v>
      </c>
      <c r="V420" s="68">
        <v>4687701</v>
      </c>
      <c r="W420" s="68">
        <v>2</v>
      </c>
      <c r="X420" s="68">
        <v>1</v>
      </c>
      <c r="Y420" s="68">
        <v>1</v>
      </c>
      <c r="AA420" s="66" t="s">
        <v>1317</v>
      </c>
      <c r="AB420" s="121">
        <v>6110803</v>
      </c>
      <c r="AC420" s="121">
        <v>2</v>
      </c>
      <c r="AD420" s="121">
        <v>1</v>
      </c>
      <c r="AE420" s="121">
        <v>1</v>
      </c>
    </row>
    <row r="421" spans="1:31" ht="15.75" thickBot="1">
      <c r="A421" s="46" t="s">
        <v>831</v>
      </c>
      <c r="B421" s="94" t="s">
        <v>831</v>
      </c>
      <c r="C421" s="117">
        <v>17</v>
      </c>
      <c r="D421" s="33"/>
      <c r="E421" s="115" t="s">
        <v>831</v>
      </c>
      <c r="F421" s="115">
        <v>17</v>
      </c>
      <c r="G421" s="106"/>
      <c r="O421" s="68">
        <v>6110803</v>
      </c>
      <c r="P421" s="66" t="s">
        <v>1317</v>
      </c>
      <c r="Q421" s="68">
        <v>2</v>
      </c>
      <c r="R421" s="68">
        <v>1</v>
      </c>
      <c r="S421" s="68">
        <v>1</v>
      </c>
      <c r="U421" s="97" t="s">
        <v>1286</v>
      </c>
      <c r="V421" s="68">
        <v>5211702</v>
      </c>
      <c r="W421" s="68">
        <v>2</v>
      </c>
      <c r="X421" s="68">
        <v>1</v>
      </c>
      <c r="Y421" s="68">
        <v>1</v>
      </c>
      <c r="AA421" s="66" t="s">
        <v>1320</v>
      </c>
      <c r="AB421" s="121">
        <v>6190601</v>
      </c>
      <c r="AC421" s="121">
        <v>2</v>
      </c>
      <c r="AD421" s="121">
        <v>2</v>
      </c>
      <c r="AE421" s="121">
        <v>0</v>
      </c>
    </row>
    <row r="422" spans="1:31" ht="24" thickBot="1">
      <c r="A422" s="46" t="s">
        <v>878</v>
      </c>
      <c r="B422" s="93" t="s">
        <v>878</v>
      </c>
      <c r="C422" s="117">
        <v>10</v>
      </c>
      <c r="D422" s="33"/>
      <c r="E422" s="115" t="s">
        <v>878</v>
      </c>
      <c r="F422" s="115">
        <v>10</v>
      </c>
      <c r="G422" s="105"/>
      <c r="O422" s="68">
        <v>6190601</v>
      </c>
      <c r="P422" s="66" t="s">
        <v>1320</v>
      </c>
      <c r="Q422" s="68">
        <v>2</v>
      </c>
      <c r="R422" s="68">
        <v>2</v>
      </c>
      <c r="S422" s="68">
        <v>0</v>
      </c>
      <c r="U422" s="97" t="s">
        <v>1317</v>
      </c>
      <c r="V422" s="68">
        <v>6110803</v>
      </c>
      <c r="W422" s="68">
        <v>2</v>
      </c>
      <c r="X422" s="68">
        <v>1</v>
      </c>
      <c r="Y422" s="68">
        <v>1</v>
      </c>
      <c r="AA422" s="66" t="s">
        <v>1326</v>
      </c>
      <c r="AB422" s="121">
        <v>6311900</v>
      </c>
      <c r="AC422" s="121">
        <v>2</v>
      </c>
      <c r="AD422" s="121">
        <v>2</v>
      </c>
      <c r="AE422" s="121">
        <v>0</v>
      </c>
    </row>
    <row r="423" spans="1:31" ht="24" thickBot="1">
      <c r="A423" s="46" t="s">
        <v>169</v>
      </c>
      <c r="B423" s="94" t="s">
        <v>169</v>
      </c>
      <c r="C423" s="117">
        <v>364</v>
      </c>
      <c r="D423" s="33"/>
      <c r="E423" s="115" t="s">
        <v>169</v>
      </c>
      <c r="F423" s="115">
        <v>384</v>
      </c>
      <c r="G423" s="106"/>
      <c r="O423" s="68">
        <v>6311900</v>
      </c>
      <c r="P423" s="66" t="s">
        <v>1326</v>
      </c>
      <c r="Q423" s="68">
        <v>2</v>
      </c>
      <c r="R423" s="68">
        <v>2</v>
      </c>
      <c r="S423" s="68">
        <v>0</v>
      </c>
      <c r="U423" s="97" t="s">
        <v>1320</v>
      </c>
      <c r="V423" s="68">
        <v>6190601</v>
      </c>
      <c r="W423" s="68">
        <v>2</v>
      </c>
      <c r="X423" s="68">
        <v>2</v>
      </c>
      <c r="Y423" s="68">
        <v>0</v>
      </c>
      <c r="AA423" s="66" t="s">
        <v>1330</v>
      </c>
      <c r="AB423" s="121">
        <v>6619302</v>
      </c>
      <c r="AC423" s="121">
        <v>2</v>
      </c>
      <c r="AD423" s="121">
        <v>0</v>
      </c>
      <c r="AE423" s="121">
        <v>2</v>
      </c>
    </row>
    <row r="424" spans="1:31" ht="23.25" thickBot="1">
      <c r="A424" s="46" t="s">
        <v>59</v>
      </c>
      <c r="B424" s="93" t="s">
        <v>59</v>
      </c>
      <c r="C424" s="118">
        <v>6831</v>
      </c>
      <c r="D424" s="111"/>
      <c r="E424" s="115" t="s">
        <v>59</v>
      </c>
      <c r="F424" s="116">
        <v>7240</v>
      </c>
      <c r="G424" s="108"/>
      <c r="O424" s="68">
        <v>6619302</v>
      </c>
      <c r="P424" s="66" t="s">
        <v>1330</v>
      </c>
      <c r="Q424" s="68">
        <v>2</v>
      </c>
      <c r="R424" s="68">
        <v>0</v>
      </c>
      <c r="S424" s="68">
        <v>2</v>
      </c>
      <c r="U424" s="97" t="s">
        <v>1326</v>
      </c>
      <c r="V424" s="68">
        <v>6311900</v>
      </c>
      <c r="W424" s="68">
        <v>2</v>
      </c>
      <c r="X424" s="68">
        <v>2</v>
      </c>
      <c r="Y424" s="68">
        <v>0</v>
      </c>
      <c r="AA424" s="66" t="s">
        <v>1336</v>
      </c>
      <c r="AB424" s="121">
        <v>7119703</v>
      </c>
      <c r="AC424" s="121">
        <v>2</v>
      </c>
      <c r="AD424" s="121">
        <v>2</v>
      </c>
      <c r="AE424" s="121">
        <v>0</v>
      </c>
    </row>
    <row r="425" spans="1:31" ht="15.75" thickBot="1">
      <c r="A425" s="46" t="s">
        <v>890</v>
      </c>
      <c r="B425" s="94" t="s">
        <v>890</v>
      </c>
      <c r="C425" s="117">
        <v>9</v>
      </c>
      <c r="D425" s="33"/>
      <c r="E425" s="115" t="s">
        <v>890</v>
      </c>
      <c r="F425" s="115">
        <v>10</v>
      </c>
      <c r="G425" s="106"/>
      <c r="O425" s="68">
        <v>7119703</v>
      </c>
      <c r="P425" s="66" t="s">
        <v>1336</v>
      </c>
      <c r="Q425" s="68">
        <v>2</v>
      </c>
      <c r="R425" s="68">
        <v>2</v>
      </c>
      <c r="S425" s="68">
        <v>0</v>
      </c>
      <c r="U425" s="97" t="s">
        <v>1330</v>
      </c>
      <c r="V425" s="68">
        <v>6619302</v>
      </c>
      <c r="W425" s="68">
        <v>2</v>
      </c>
      <c r="X425" s="68">
        <v>0</v>
      </c>
      <c r="Y425" s="68">
        <v>2</v>
      </c>
      <c r="AA425" s="66" t="s">
        <v>1337</v>
      </c>
      <c r="AB425" s="121">
        <v>7311400</v>
      </c>
      <c r="AC425" s="121">
        <v>2</v>
      </c>
      <c r="AD425" s="121">
        <v>1</v>
      </c>
      <c r="AE425" s="121">
        <v>1</v>
      </c>
    </row>
    <row r="426" spans="1:31" ht="15.75" thickBot="1">
      <c r="A426" s="46" t="s">
        <v>383</v>
      </c>
      <c r="B426" s="93" t="s">
        <v>383</v>
      </c>
      <c r="C426" s="117">
        <v>101</v>
      </c>
      <c r="D426" s="33"/>
      <c r="E426" s="115" t="s">
        <v>383</v>
      </c>
      <c r="F426" s="115">
        <v>111</v>
      </c>
      <c r="G426" s="105"/>
      <c r="O426" s="68">
        <v>7311400</v>
      </c>
      <c r="P426" s="66" t="s">
        <v>1337</v>
      </c>
      <c r="Q426" s="68">
        <v>2</v>
      </c>
      <c r="R426" s="68">
        <v>1</v>
      </c>
      <c r="S426" s="68">
        <v>1</v>
      </c>
      <c r="U426" s="97" t="s">
        <v>1337</v>
      </c>
      <c r="V426" s="68">
        <v>7311400</v>
      </c>
      <c r="W426" s="68">
        <v>2</v>
      </c>
      <c r="X426" s="68">
        <v>1</v>
      </c>
      <c r="Y426" s="68">
        <v>1</v>
      </c>
      <c r="AA426" s="66" t="s">
        <v>1342</v>
      </c>
      <c r="AB426" s="121">
        <v>7410201</v>
      </c>
      <c r="AC426" s="121">
        <v>2</v>
      </c>
      <c r="AD426" s="121">
        <v>0</v>
      </c>
      <c r="AE426" s="121">
        <v>2</v>
      </c>
    </row>
    <row r="427" spans="1:31" ht="15.75" thickBot="1">
      <c r="A427" s="46" t="s">
        <v>821</v>
      </c>
      <c r="B427" s="94" t="s">
        <v>821</v>
      </c>
      <c r="C427" s="117">
        <v>16</v>
      </c>
      <c r="D427" s="33"/>
      <c r="E427" s="115" t="s">
        <v>821</v>
      </c>
      <c r="F427" s="115">
        <v>16</v>
      </c>
      <c r="G427" s="106"/>
      <c r="O427" s="68">
        <v>7410201</v>
      </c>
      <c r="P427" s="66" t="s">
        <v>1342</v>
      </c>
      <c r="Q427" s="68">
        <v>2</v>
      </c>
      <c r="R427" s="68">
        <v>0</v>
      </c>
      <c r="S427" s="68">
        <v>2</v>
      </c>
      <c r="U427" s="97" t="s">
        <v>1342</v>
      </c>
      <c r="V427" s="68">
        <v>7410201</v>
      </c>
      <c r="W427" s="68">
        <v>2</v>
      </c>
      <c r="X427" s="68">
        <v>0</v>
      </c>
      <c r="Y427" s="68">
        <v>2</v>
      </c>
      <c r="AA427" s="66" t="s">
        <v>1348</v>
      </c>
      <c r="AB427" s="121">
        <v>7490102</v>
      </c>
      <c r="AC427" s="121">
        <v>2</v>
      </c>
      <c r="AD427" s="121">
        <v>2</v>
      </c>
      <c r="AE427" s="121">
        <v>0</v>
      </c>
    </row>
    <row r="428" spans="1:31" ht="15.75" thickBot="1">
      <c r="A428" s="46" t="s">
        <v>393</v>
      </c>
      <c r="B428" s="93" t="s">
        <v>393</v>
      </c>
      <c r="C428" s="117">
        <v>98</v>
      </c>
      <c r="D428" s="33"/>
      <c r="E428" s="115" t="s">
        <v>393</v>
      </c>
      <c r="F428" s="115">
        <v>108</v>
      </c>
      <c r="G428" s="105"/>
      <c r="O428" s="68">
        <v>7490102</v>
      </c>
      <c r="P428" s="66" t="s">
        <v>1348</v>
      </c>
      <c r="Q428" s="68">
        <v>2</v>
      </c>
      <c r="R428" s="68">
        <v>2</v>
      </c>
      <c r="S428" s="68">
        <v>0</v>
      </c>
      <c r="U428" s="97" t="s">
        <v>1348</v>
      </c>
      <c r="V428" s="68">
        <v>7490102</v>
      </c>
      <c r="W428" s="68">
        <v>2</v>
      </c>
      <c r="X428" s="68">
        <v>2</v>
      </c>
      <c r="Y428" s="68">
        <v>0</v>
      </c>
      <c r="AA428" s="66" t="s">
        <v>1352</v>
      </c>
      <c r="AB428" s="121">
        <v>7711000</v>
      </c>
      <c r="AC428" s="121">
        <v>2</v>
      </c>
      <c r="AD428" s="121">
        <v>2</v>
      </c>
      <c r="AE428" s="121">
        <v>0</v>
      </c>
    </row>
    <row r="429" spans="1:31" ht="15.75" thickBot="1">
      <c r="A429" s="46" t="s">
        <v>494</v>
      </c>
      <c r="B429" s="94" t="s">
        <v>494</v>
      </c>
      <c r="C429" s="117">
        <v>64</v>
      </c>
      <c r="D429" s="33"/>
      <c r="E429" s="115" t="s">
        <v>494</v>
      </c>
      <c r="F429" s="115">
        <v>72</v>
      </c>
      <c r="G429" s="106"/>
      <c r="O429" s="68">
        <v>7711000</v>
      </c>
      <c r="P429" s="66" t="s">
        <v>1352</v>
      </c>
      <c r="Q429" s="68">
        <v>2</v>
      </c>
      <c r="R429" s="68">
        <v>2</v>
      </c>
      <c r="S429" s="68">
        <v>0</v>
      </c>
      <c r="U429" s="97" t="s">
        <v>1352</v>
      </c>
      <c r="V429" s="68">
        <v>7711000</v>
      </c>
      <c r="W429" s="68">
        <v>2</v>
      </c>
      <c r="X429" s="68">
        <v>2</v>
      </c>
      <c r="Y429" s="68">
        <v>0</v>
      </c>
      <c r="AA429" s="66" t="s">
        <v>1368</v>
      </c>
      <c r="AB429" s="121">
        <v>7810800</v>
      </c>
      <c r="AC429" s="121">
        <v>2</v>
      </c>
      <c r="AD429" s="121">
        <v>0</v>
      </c>
      <c r="AE429" s="121">
        <v>2</v>
      </c>
    </row>
    <row r="430" spans="1:31" ht="15.75" thickBot="1">
      <c r="A430" s="46" t="s">
        <v>150</v>
      </c>
      <c r="B430" s="93" t="s">
        <v>150</v>
      </c>
      <c r="C430" s="117">
        <v>448</v>
      </c>
      <c r="D430" s="33"/>
      <c r="E430" s="115" t="s">
        <v>150</v>
      </c>
      <c r="F430" s="115">
        <v>471</v>
      </c>
      <c r="G430" s="105"/>
      <c r="O430" s="68">
        <v>7729203</v>
      </c>
      <c r="P430" s="66" t="s">
        <v>1359</v>
      </c>
      <c r="Q430" s="68">
        <v>2</v>
      </c>
      <c r="R430" s="68">
        <v>1</v>
      </c>
      <c r="S430" s="68">
        <v>1</v>
      </c>
      <c r="U430" s="97" t="s">
        <v>1368</v>
      </c>
      <c r="V430" s="68">
        <v>7810800</v>
      </c>
      <c r="W430" s="68">
        <v>2</v>
      </c>
      <c r="X430" s="68">
        <v>0</v>
      </c>
      <c r="Y430" s="68">
        <v>2</v>
      </c>
      <c r="AA430" s="66" t="s">
        <v>1369</v>
      </c>
      <c r="AB430" s="121">
        <v>7820500</v>
      </c>
      <c r="AC430" s="121">
        <v>2</v>
      </c>
      <c r="AD430" s="121">
        <v>1</v>
      </c>
      <c r="AE430" s="121">
        <v>1</v>
      </c>
    </row>
    <row r="431" spans="1:31" ht="15.75" thickBot="1">
      <c r="A431" s="46" t="s">
        <v>618</v>
      </c>
      <c r="B431" s="94" t="s">
        <v>618</v>
      </c>
      <c r="C431" s="117">
        <v>38</v>
      </c>
      <c r="D431" s="33"/>
      <c r="E431" s="115" t="s">
        <v>618</v>
      </c>
      <c r="F431" s="115">
        <v>38</v>
      </c>
      <c r="G431" s="106"/>
      <c r="O431" s="68">
        <v>7810800</v>
      </c>
      <c r="P431" s="66" t="s">
        <v>1368</v>
      </c>
      <c r="Q431" s="68">
        <v>2</v>
      </c>
      <c r="R431" s="68">
        <v>0</v>
      </c>
      <c r="S431" s="68">
        <v>2</v>
      </c>
      <c r="U431" s="97" t="s">
        <v>1369</v>
      </c>
      <c r="V431" s="68">
        <v>7820500</v>
      </c>
      <c r="W431" s="68">
        <v>2</v>
      </c>
      <c r="X431" s="68">
        <v>1</v>
      </c>
      <c r="Y431" s="68">
        <v>1</v>
      </c>
      <c r="AA431" s="66" t="s">
        <v>1373</v>
      </c>
      <c r="AB431" s="121">
        <v>8011101</v>
      </c>
      <c r="AC431" s="121">
        <v>2</v>
      </c>
      <c r="AD431" s="121">
        <v>1</v>
      </c>
      <c r="AE431" s="121">
        <v>1</v>
      </c>
    </row>
    <row r="432" spans="1:31" ht="15.75" thickBot="1">
      <c r="A432" s="46" t="s">
        <v>584</v>
      </c>
      <c r="B432" s="93" t="s">
        <v>584</v>
      </c>
      <c r="C432" s="117">
        <v>52</v>
      </c>
      <c r="D432" s="33"/>
      <c r="E432" s="115" t="s">
        <v>584</v>
      </c>
      <c r="F432" s="115">
        <v>59</v>
      </c>
      <c r="G432" s="105"/>
      <c r="O432" s="68">
        <v>7820500</v>
      </c>
      <c r="P432" s="66" t="s">
        <v>1369</v>
      </c>
      <c r="Q432" s="68">
        <v>2</v>
      </c>
      <c r="R432" s="68">
        <v>1</v>
      </c>
      <c r="S432" s="68">
        <v>1</v>
      </c>
      <c r="U432" s="97" t="s">
        <v>1373</v>
      </c>
      <c r="V432" s="68">
        <v>8011101</v>
      </c>
      <c r="W432" s="68">
        <v>2</v>
      </c>
      <c r="X432" s="68">
        <v>1</v>
      </c>
      <c r="Y432" s="68">
        <v>1</v>
      </c>
      <c r="AA432" s="66" t="s">
        <v>1396</v>
      </c>
      <c r="AB432" s="121">
        <v>8592901</v>
      </c>
      <c r="AC432" s="121">
        <v>2</v>
      </c>
      <c r="AD432" s="121">
        <v>0</v>
      </c>
      <c r="AE432" s="121">
        <v>2</v>
      </c>
    </row>
    <row r="433" spans="1:31" ht="15.75" thickBot="1">
      <c r="A433" s="46" t="s">
        <v>226</v>
      </c>
      <c r="B433" s="94" t="s">
        <v>226</v>
      </c>
      <c r="C433" s="117">
        <v>228</v>
      </c>
      <c r="D433" s="33"/>
      <c r="E433" s="115" t="s">
        <v>226</v>
      </c>
      <c r="F433" s="115">
        <v>234</v>
      </c>
      <c r="G433" s="106"/>
      <c r="O433" s="68">
        <v>8011101</v>
      </c>
      <c r="P433" s="66" t="s">
        <v>1373</v>
      </c>
      <c r="Q433" s="68">
        <v>2</v>
      </c>
      <c r="R433" s="68">
        <v>1</v>
      </c>
      <c r="S433" s="68">
        <v>1</v>
      </c>
      <c r="U433" s="97" t="s">
        <v>1396</v>
      </c>
      <c r="V433" s="68">
        <v>8592901</v>
      </c>
      <c r="W433" s="68">
        <v>2</v>
      </c>
      <c r="X433" s="68">
        <v>0</v>
      </c>
      <c r="Y433" s="68">
        <v>2</v>
      </c>
      <c r="AA433" s="66" t="s">
        <v>1405</v>
      </c>
      <c r="AB433" s="121">
        <v>8650004</v>
      </c>
      <c r="AC433" s="121">
        <v>2</v>
      </c>
      <c r="AD433" s="121">
        <v>0</v>
      </c>
      <c r="AE433" s="121">
        <v>2</v>
      </c>
    </row>
    <row r="434" spans="1:31" ht="24" thickBot="1">
      <c r="A434" s="46" t="s">
        <v>428</v>
      </c>
      <c r="B434" s="93" t="s">
        <v>428</v>
      </c>
      <c r="C434" s="117">
        <v>84</v>
      </c>
      <c r="D434" s="33"/>
      <c r="E434" s="115" t="s">
        <v>428</v>
      </c>
      <c r="F434" s="115">
        <v>96</v>
      </c>
      <c r="G434" s="105"/>
      <c r="O434" s="68">
        <v>8650004</v>
      </c>
      <c r="P434" s="66" t="s">
        <v>1405</v>
      </c>
      <c r="Q434" s="68">
        <v>2</v>
      </c>
      <c r="R434" s="68">
        <v>0</v>
      </c>
      <c r="S434" s="68">
        <v>2</v>
      </c>
      <c r="U434" s="97" t="s">
        <v>1405</v>
      </c>
      <c r="V434" s="68">
        <v>8650004</v>
      </c>
      <c r="W434" s="68">
        <v>2</v>
      </c>
      <c r="X434" s="68">
        <v>0</v>
      </c>
      <c r="Y434" s="68">
        <v>2</v>
      </c>
      <c r="AA434" s="66" t="s">
        <v>1414</v>
      </c>
      <c r="AB434" s="121">
        <v>9001999</v>
      </c>
      <c r="AC434" s="121">
        <v>2</v>
      </c>
      <c r="AD434" s="121">
        <v>2</v>
      </c>
      <c r="AE434" s="121">
        <v>0</v>
      </c>
    </row>
    <row r="435" spans="1:31" ht="23.25" thickBot="1">
      <c r="A435" s="46" t="s">
        <v>126</v>
      </c>
      <c r="B435" s="94" t="s">
        <v>126</v>
      </c>
      <c r="C435" s="117">
        <v>682</v>
      </c>
      <c r="D435" s="33"/>
      <c r="E435" s="115" t="s">
        <v>126</v>
      </c>
      <c r="F435" s="115">
        <v>732</v>
      </c>
      <c r="G435" s="106"/>
      <c r="O435" s="68">
        <v>9001999</v>
      </c>
      <c r="P435" s="66" t="s">
        <v>1414</v>
      </c>
      <c r="Q435" s="68">
        <v>2</v>
      </c>
      <c r="R435" s="68">
        <v>2</v>
      </c>
      <c r="S435" s="68">
        <v>0</v>
      </c>
      <c r="U435" s="97" t="s">
        <v>1414</v>
      </c>
      <c r="V435" s="68">
        <v>9001999</v>
      </c>
      <c r="W435" s="68">
        <v>2</v>
      </c>
      <c r="X435" s="68">
        <v>2</v>
      </c>
      <c r="Y435" s="68">
        <v>0</v>
      </c>
      <c r="AA435" s="66" t="s">
        <v>1415</v>
      </c>
      <c r="AB435" s="121">
        <v>9002701</v>
      </c>
      <c r="AC435" s="121">
        <v>2</v>
      </c>
      <c r="AD435" s="121">
        <v>2</v>
      </c>
      <c r="AE435" s="121">
        <v>0</v>
      </c>
    </row>
    <row r="436" spans="1:31" ht="23.25" thickBot="1">
      <c r="A436" s="46" t="s">
        <v>322</v>
      </c>
      <c r="B436" s="93" t="s">
        <v>322</v>
      </c>
      <c r="C436" s="117">
        <v>136</v>
      </c>
      <c r="D436" s="33"/>
      <c r="E436" s="115" t="s">
        <v>322</v>
      </c>
      <c r="F436" s="115">
        <v>140</v>
      </c>
      <c r="G436" s="105"/>
      <c r="O436" s="68">
        <v>9002701</v>
      </c>
      <c r="P436" s="66" t="s">
        <v>1415</v>
      </c>
      <c r="Q436" s="68">
        <v>2</v>
      </c>
      <c r="R436" s="68">
        <v>2</v>
      </c>
      <c r="S436" s="68">
        <v>0</v>
      </c>
      <c r="U436" s="97" t="s">
        <v>1415</v>
      </c>
      <c r="V436" s="68">
        <v>9002701</v>
      </c>
      <c r="W436" s="68">
        <v>2</v>
      </c>
      <c r="X436" s="68">
        <v>2</v>
      </c>
      <c r="Y436" s="68">
        <v>0</v>
      </c>
      <c r="AA436" s="66" t="s">
        <v>1418</v>
      </c>
      <c r="AB436" s="121">
        <v>9312300</v>
      </c>
      <c r="AC436" s="121">
        <v>2</v>
      </c>
      <c r="AD436" s="121">
        <v>1</v>
      </c>
      <c r="AE436" s="121">
        <v>1</v>
      </c>
    </row>
    <row r="437" spans="1:31" ht="15.75" thickBot="1">
      <c r="A437" s="46" t="s">
        <v>180</v>
      </c>
      <c r="B437" s="94" t="s">
        <v>180</v>
      </c>
      <c r="C437" s="117">
        <v>326</v>
      </c>
      <c r="D437" s="33"/>
      <c r="E437" s="115" t="s">
        <v>180</v>
      </c>
      <c r="F437" s="115">
        <v>344</v>
      </c>
      <c r="G437" s="106"/>
      <c r="O437" s="68">
        <v>9312300</v>
      </c>
      <c r="P437" s="66" t="s">
        <v>1418</v>
      </c>
      <c r="Q437" s="68">
        <v>2</v>
      </c>
      <c r="R437" s="68">
        <v>1</v>
      </c>
      <c r="S437" s="68">
        <v>1</v>
      </c>
      <c r="U437" s="97" t="s">
        <v>1418</v>
      </c>
      <c r="V437" s="68">
        <v>9312300</v>
      </c>
      <c r="W437" s="68">
        <v>2</v>
      </c>
      <c r="X437" s="68">
        <v>1</v>
      </c>
      <c r="Y437" s="68">
        <v>1</v>
      </c>
      <c r="AA437" s="66" t="s">
        <v>939</v>
      </c>
      <c r="AB437" s="121">
        <v>159801</v>
      </c>
      <c r="AC437" s="121">
        <v>1</v>
      </c>
      <c r="AD437" s="121">
        <v>0</v>
      </c>
      <c r="AE437" s="121">
        <v>1</v>
      </c>
    </row>
    <row r="438" spans="1:31" ht="24" thickBot="1">
      <c r="A438" s="46" t="s">
        <v>849</v>
      </c>
      <c r="B438" s="93" t="s">
        <v>849</v>
      </c>
      <c r="C438" s="117">
        <v>11</v>
      </c>
      <c r="D438" s="33"/>
      <c r="E438" s="115" t="s">
        <v>849</v>
      </c>
      <c r="F438" s="115">
        <v>10</v>
      </c>
      <c r="G438" s="105"/>
      <c r="O438" s="68">
        <v>159801</v>
      </c>
      <c r="P438" s="66" t="s">
        <v>939</v>
      </c>
      <c r="Q438" s="68">
        <v>1</v>
      </c>
      <c r="R438" s="68">
        <v>0</v>
      </c>
      <c r="S438" s="68">
        <v>1</v>
      </c>
      <c r="U438" s="97" t="s">
        <v>939</v>
      </c>
      <c r="V438" s="68">
        <v>159801</v>
      </c>
      <c r="W438" s="68">
        <v>1</v>
      </c>
      <c r="X438" s="68">
        <v>0</v>
      </c>
      <c r="Y438" s="68">
        <v>1</v>
      </c>
      <c r="AA438" s="66" t="s">
        <v>950</v>
      </c>
      <c r="AB438" s="121">
        <v>220999</v>
      </c>
      <c r="AC438" s="121">
        <v>1</v>
      </c>
      <c r="AD438" s="121">
        <v>1</v>
      </c>
      <c r="AE438" s="121">
        <v>0</v>
      </c>
    </row>
    <row r="439" spans="1:31" ht="24" thickBot="1">
      <c r="A439" s="46" t="s">
        <v>543</v>
      </c>
      <c r="B439" s="94" t="s">
        <v>543</v>
      </c>
      <c r="C439" s="117">
        <v>57</v>
      </c>
      <c r="D439" s="33"/>
      <c r="E439" s="115" t="s">
        <v>543</v>
      </c>
      <c r="F439" s="115">
        <v>61</v>
      </c>
      <c r="G439" s="106"/>
      <c r="O439" s="68">
        <v>220999</v>
      </c>
      <c r="P439" s="66" t="s">
        <v>950</v>
      </c>
      <c r="Q439" s="68">
        <v>1</v>
      </c>
      <c r="R439" s="68">
        <v>1</v>
      </c>
      <c r="S439" s="68">
        <v>0</v>
      </c>
      <c r="U439" s="97" t="s">
        <v>950</v>
      </c>
      <c r="V439" s="68">
        <v>220999</v>
      </c>
      <c r="W439" s="68">
        <v>1</v>
      </c>
      <c r="X439" s="68">
        <v>1</v>
      </c>
      <c r="Y439" s="68">
        <v>0</v>
      </c>
      <c r="AA439" s="66" t="s">
        <v>959</v>
      </c>
      <c r="AB439" s="121">
        <v>899199</v>
      </c>
      <c r="AC439" s="121">
        <v>1</v>
      </c>
      <c r="AD439" s="121">
        <v>0</v>
      </c>
      <c r="AE439" s="121">
        <v>1</v>
      </c>
    </row>
    <row r="440" spans="1:31" ht="23.25" thickBot="1">
      <c r="A440" s="46" t="s">
        <v>331</v>
      </c>
      <c r="B440" s="93" t="s">
        <v>331</v>
      </c>
      <c r="C440" s="117">
        <v>130</v>
      </c>
      <c r="D440" s="33"/>
      <c r="E440" s="115" t="s">
        <v>331</v>
      </c>
      <c r="F440" s="115">
        <v>133</v>
      </c>
      <c r="G440" s="105"/>
      <c r="O440" s="68">
        <v>899199</v>
      </c>
      <c r="P440" s="66" t="s">
        <v>959</v>
      </c>
      <c r="Q440" s="68">
        <v>1</v>
      </c>
      <c r="R440" s="68">
        <v>0</v>
      </c>
      <c r="S440" s="68">
        <v>1</v>
      </c>
      <c r="U440" s="97" t="s">
        <v>959</v>
      </c>
      <c r="V440" s="68">
        <v>899199</v>
      </c>
      <c r="W440" s="68">
        <v>1</v>
      </c>
      <c r="X440" s="68">
        <v>0</v>
      </c>
      <c r="Y440" s="68">
        <v>1</v>
      </c>
      <c r="AA440" s="66" t="s">
        <v>960</v>
      </c>
      <c r="AB440" s="121">
        <v>1011205</v>
      </c>
      <c r="AC440" s="121">
        <v>1</v>
      </c>
      <c r="AD440" s="121">
        <v>1</v>
      </c>
      <c r="AE440" s="121">
        <v>0</v>
      </c>
    </row>
    <row r="441" spans="1:31" ht="23.25" thickBot="1">
      <c r="A441" s="46" t="s">
        <v>93</v>
      </c>
      <c r="B441" s="94" t="s">
        <v>93</v>
      </c>
      <c r="C441" s="118">
        <v>1091</v>
      </c>
      <c r="D441" s="111"/>
      <c r="E441" s="115" t="s">
        <v>93</v>
      </c>
      <c r="F441" s="116">
        <v>1162</v>
      </c>
      <c r="G441" s="107"/>
      <c r="O441" s="68">
        <v>1011205</v>
      </c>
      <c r="P441" s="66" t="s">
        <v>960</v>
      </c>
      <c r="Q441" s="68">
        <v>1</v>
      </c>
      <c r="R441" s="68">
        <v>1</v>
      </c>
      <c r="S441" s="68">
        <v>0</v>
      </c>
      <c r="U441" s="97" t="s">
        <v>960</v>
      </c>
      <c r="V441" s="68">
        <v>1011205</v>
      </c>
      <c r="W441" s="68">
        <v>1</v>
      </c>
      <c r="X441" s="68">
        <v>1</v>
      </c>
      <c r="Y441" s="68">
        <v>0</v>
      </c>
      <c r="AA441" s="66" t="s">
        <v>965</v>
      </c>
      <c r="AB441" s="121">
        <v>1033301</v>
      </c>
      <c r="AC441" s="121">
        <v>1</v>
      </c>
      <c r="AD441" s="121">
        <v>1</v>
      </c>
      <c r="AE441" s="121">
        <v>0</v>
      </c>
    </row>
    <row r="442" spans="1:31" ht="23.25" thickBot="1">
      <c r="A442" s="46" t="s">
        <v>748</v>
      </c>
      <c r="B442" s="93" t="s">
        <v>748</v>
      </c>
      <c r="C442" s="117">
        <v>24</v>
      </c>
      <c r="D442" s="33"/>
      <c r="E442" s="115" t="s">
        <v>748</v>
      </c>
      <c r="F442" s="115">
        <v>32</v>
      </c>
      <c r="G442" s="105"/>
      <c r="O442" s="68">
        <v>1033301</v>
      </c>
      <c r="P442" s="66" t="s">
        <v>965</v>
      </c>
      <c r="Q442" s="68">
        <v>1</v>
      </c>
      <c r="R442" s="68">
        <v>1</v>
      </c>
      <c r="S442" s="68">
        <v>0</v>
      </c>
      <c r="U442" s="97" t="s">
        <v>965</v>
      </c>
      <c r="V442" s="68">
        <v>1033301</v>
      </c>
      <c r="W442" s="68">
        <v>1</v>
      </c>
      <c r="X442" s="68">
        <v>1</v>
      </c>
      <c r="Y442" s="68">
        <v>0</v>
      </c>
      <c r="AA442" s="66" t="s">
        <v>973</v>
      </c>
      <c r="AB442" s="121">
        <v>1066000</v>
      </c>
      <c r="AC442" s="121">
        <v>1</v>
      </c>
      <c r="AD442" s="121">
        <v>0</v>
      </c>
      <c r="AE442" s="121">
        <v>1</v>
      </c>
    </row>
    <row r="443" spans="1:31" ht="15.75" thickBot="1">
      <c r="A443" s="46" t="s">
        <v>552</v>
      </c>
      <c r="B443" s="94" t="s">
        <v>552</v>
      </c>
      <c r="C443" s="117">
        <v>57</v>
      </c>
      <c r="D443" s="33"/>
      <c r="E443" s="115" t="s">
        <v>552</v>
      </c>
      <c r="F443" s="115">
        <v>58</v>
      </c>
      <c r="G443" s="106"/>
      <c r="O443" s="68">
        <v>1066000</v>
      </c>
      <c r="P443" s="66" t="s">
        <v>973</v>
      </c>
      <c r="Q443" s="68">
        <v>1</v>
      </c>
      <c r="R443" s="68">
        <v>0</v>
      </c>
      <c r="S443" s="68">
        <v>1</v>
      </c>
      <c r="U443" s="97" t="s">
        <v>973</v>
      </c>
      <c r="V443" s="68">
        <v>1066000</v>
      </c>
      <c r="W443" s="68">
        <v>1</v>
      </c>
      <c r="X443" s="68">
        <v>0</v>
      </c>
      <c r="Y443" s="68">
        <v>1</v>
      </c>
      <c r="AA443" s="66" t="s">
        <v>992</v>
      </c>
      <c r="AB443" s="121">
        <v>1311100</v>
      </c>
      <c r="AC443" s="121">
        <v>1</v>
      </c>
      <c r="AD443" s="121">
        <v>0</v>
      </c>
      <c r="AE443" s="121">
        <v>1</v>
      </c>
    </row>
    <row r="444" spans="1:31" ht="15.75" thickBot="1">
      <c r="A444" s="46" t="s">
        <v>123</v>
      </c>
      <c r="B444" s="93" t="s">
        <v>123</v>
      </c>
      <c r="C444" s="117">
        <v>668</v>
      </c>
      <c r="D444" s="33"/>
      <c r="E444" s="115" t="s">
        <v>123</v>
      </c>
      <c r="F444" s="115">
        <v>720</v>
      </c>
      <c r="G444" s="105"/>
      <c r="O444" s="68">
        <v>1311100</v>
      </c>
      <c r="P444" s="66" t="s">
        <v>992</v>
      </c>
      <c r="Q444" s="68">
        <v>1</v>
      </c>
      <c r="R444" s="68">
        <v>0</v>
      </c>
      <c r="S444" s="68">
        <v>1</v>
      </c>
      <c r="U444" s="97" t="s">
        <v>992</v>
      </c>
      <c r="V444" s="68">
        <v>1311100</v>
      </c>
      <c r="W444" s="68">
        <v>1</v>
      </c>
      <c r="X444" s="68">
        <v>0</v>
      </c>
      <c r="Y444" s="68">
        <v>1</v>
      </c>
      <c r="AA444" s="66" t="s">
        <v>1012</v>
      </c>
      <c r="AB444" s="121">
        <v>1510600</v>
      </c>
      <c r="AC444" s="121">
        <v>1</v>
      </c>
      <c r="AD444" s="121">
        <v>1</v>
      </c>
      <c r="AE444" s="121">
        <v>0</v>
      </c>
    </row>
    <row r="445" spans="1:31" ht="15.75" thickBot="1">
      <c r="A445" s="46" t="s">
        <v>604</v>
      </c>
      <c r="B445" s="94" t="s">
        <v>604</v>
      </c>
      <c r="C445" s="117">
        <v>46</v>
      </c>
      <c r="D445" s="33"/>
      <c r="E445" s="115" t="s">
        <v>604</v>
      </c>
      <c r="F445" s="115">
        <v>48</v>
      </c>
      <c r="G445" s="106"/>
      <c r="O445" s="68">
        <v>1510600</v>
      </c>
      <c r="P445" s="66" t="s">
        <v>1012</v>
      </c>
      <c r="Q445" s="68">
        <v>1</v>
      </c>
      <c r="R445" s="68">
        <v>1</v>
      </c>
      <c r="S445" s="68">
        <v>0</v>
      </c>
      <c r="U445" s="97" t="s">
        <v>1012</v>
      </c>
      <c r="V445" s="68">
        <v>1510600</v>
      </c>
      <c r="W445" s="68">
        <v>1</v>
      </c>
      <c r="X445" s="68">
        <v>1</v>
      </c>
      <c r="Y445" s="68">
        <v>0</v>
      </c>
      <c r="AA445" s="66" t="s">
        <v>1017</v>
      </c>
      <c r="AB445" s="121">
        <v>1533500</v>
      </c>
      <c r="AC445" s="121">
        <v>1</v>
      </c>
      <c r="AD445" s="121">
        <v>1</v>
      </c>
      <c r="AE445" s="121">
        <v>0</v>
      </c>
    </row>
    <row r="446" spans="1:31" ht="15.75" thickBot="1">
      <c r="A446" s="46" t="s">
        <v>223</v>
      </c>
      <c r="B446" s="93" t="s">
        <v>223</v>
      </c>
      <c r="C446" s="117">
        <v>240</v>
      </c>
      <c r="D446" s="33"/>
      <c r="E446" s="115" t="s">
        <v>223</v>
      </c>
      <c r="F446" s="115">
        <v>255</v>
      </c>
      <c r="G446" s="105"/>
      <c r="O446" s="68">
        <v>1533500</v>
      </c>
      <c r="P446" s="66" t="s">
        <v>1017</v>
      </c>
      <c r="Q446" s="68">
        <v>1</v>
      </c>
      <c r="R446" s="68">
        <v>1</v>
      </c>
      <c r="S446" s="68">
        <v>0</v>
      </c>
      <c r="U446" s="97" t="s">
        <v>1017</v>
      </c>
      <c r="V446" s="68">
        <v>1533500</v>
      </c>
      <c r="W446" s="68">
        <v>1</v>
      </c>
      <c r="X446" s="68">
        <v>1</v>
      </c>
      <c r="Y446" s="68">
        <v>0</v>
      </c>
      <c r="AA446" s="66" t="s">
        <v>1020</v>
      </c>
      <c r="AB446" s="121">
        <v>1610201</v>
      </c>
      <c r="AC446" s="121">
        <v>1</v>
      </c>
      <c r="AD446" s="121">
        <v>1</v>
      </c>
      <c r="AE446" s="121">
        <v>0</v>
      </c>
    </row>
    <row r="447" spans="1:31" ht="15.75" thickBot="1">
      <c r="A447" s="46" t="s">
        <v>626</v>
      </c>
      <c r="B447" s="94" t="s">
        <v>626</v>
      </c>
      <c r="C447" s="117">
        <v>38</v>
      </c>
      <c r="D447" s="33"/>
      <c r="E447" s="115" t="s">
        <v>626</v>
      </c>
      <c r="F447" s="115">
        <v>40</v>
      </c>
      <c r="G447" s="106"/>
      <c r="O447" s="68">
        <v>1610201</v>
      </c>
      <c r="P447" s="66" t="s">
        <v>1020</v>
      </c>
      <c r="Q447" s="68">
        <v>1</v>
      </c>
      <c r="R447" s="68">
        <v>1</v>
      </c>
      <c r="S447" s="68">
        <v>0</v>
      </c>
      <c r="U447" s="97" t="s">
        <v>1020</v>
      </c>
      <c r="V447" s="68">
        <v>1610201</v>
      </c>
      <c r="W447" s="68">
        <v>1</v>
      </c>
      <c r="X447" s="68">
        <v>1</v>
      </c>
      <c r="Y447" s="68">
        <v>0</v>
      </c>
      <c r="AA447" s="66" t="s">
        <v>1470</v>
      </c>
      <c r="AB447" s="121">
        <v>1721400</v>
      </c>
      <c r="AC447" s="121">
        <v>1</v>
      </c>
      <c r="AD447" s="121">
        <v>1</v>
      </c>
      <c r="AE447" s="121">
        <v>0</v>
      </c>
    </row>
    <row r="448" spans="1:31" ht="24" thickBot="1">
      <c r="A448" s="46" t="s">
        <v>661</v>
      </c>
      <c r="B448" s="93" t="s">
        <v>661</v>
      </c>
      <c r="C448" s="117">
        <v>38</v>
      </c>
      <c r="D448" s="33"/>
      <c r="E448" s="115" t="s">
        <v>661</v>
      </c>
      <c r="F448" s="115">
        <v>38</v>
      </c>
      <c r="G448" s="105"/>
      <c r="O448" s="68">
        <v>1622602</v>
      </c>
      <c r="P448" s="66" t="s">
        <v>1021</v>
      </c>
      <c r="Q448" s="68">
        <v>1</v>
      </c>
      <c r="R448" s="68">
        <v>1</v>
      </c>
      <c r="S448" s="68">
        <v>0</v>
      </c>
      <c r="U448" s="97" t="s">
        <v>1021</v>
      </c>
      <c r="V448" s="68">
        <v>1622602</v>
      </c>
      <c r="W448" s="68">
        <v>1</v>
      </c>
      <c r="X448" s="68">
        <v>1</v>
      </c>
      <c r="Y448" s="68">
        <v>0</v>
      </c>
      <c r="AA448" s="66" t="s">
        <v>1464</v>
      </c>
      <c r="AB448" s="121">
        <v>1733800</v>
      </c>
      <c r="AC448" s="121">
        <v>1</v>
      </c>
      <c r="AD448" s="121">
        <v>1</v>
      </c>
      <c r="AE448" s="121">
        <v>0</v>
      </c>
    </row>
    <row r="449" spans="1:31" ht="24" thickBot="1">
      <c r="A449" s="46" t="s">
        <v>656</v>
      </c>
      <c r="B449" s="94" t="s">
        <v>656</v>
      </c>
      <c r="C449" s="117">
        <v>37</v>
      </c>
      <c r="D449" s="33"/>
      <c r="E449" s="115" t="s">
        <v>656</v>
      </c>
      <c r="F449" s="115">
        <v>37</v>
      </c>
      <c r="G449" s="106"/>
      <c r="O449" s="68">
        <v>1742799</v>
      </c>
      <c r="P449" s="66" t="s">
        <v>1030</v>
      </c>
      <c r="Q449" s="68">
        <v>1</v>
      </c>
      <c r="R449" s="68">
        <v>0</v>
      </c>
      <c r="S449" s="68">
        <v>1</v>
      </c>
      <c r="U449" s="97" t="s">
        <v>1464</v>
      </c>
      <c r="V449" s="68">
        <v>1733800</v>
      </c>
      <c r="W449" s="68">
        <v>1</v>
      </c>
      <c r="X449" s="68">
        <v>1</v>
      </c>
      <c r="Y449" s="68">
        <v>0</v>
      </c>
      <c r="AA449" s="66" t="s">
        <v>1030</v>
      </c>
      <c r="AB449" s="121">
        <v>1742799</v>
      </c>
      <c r="AC449" s="121">
        <v>1</v>
      </c>
      <c r="AD449" s="121">
        <v>0</v>
      </c>
      <c r="AE449" s="121">
        <v>1</v>
      </c>
    </row>
    <row r="450" spans="1:31" ht="23.25" thickBot="1">
      <c r="A450" s="46" t="s">
        <v>860</v>
      </c>
      <c r="B450" s="93" t="s">
        <v>860</v>
      </c>
      <c r="C450" s="117">
        <v>12</v>
      </c>
      <c r="D450" s="33"/>
      <c r="E450" s="115" t="s">
        <v>860</v>
      </c>
      <c r="F450" s="115">
        <v>11</v>
      </c>
      <c r="G450" s="105"/>
      <c r="O450" s="68">
        <v>1830003</v>
      </c>
      <c r="P450" s="66" t="s">
        <v>1038</v>
      </c>
      <c r="Q450" s="68">
        <v>1</v>
      </c>
      <c r="R450" s="68">
        <v>1</v>
      </c>
      <c r="S450" s="68">
        <v>0</v>
      </c>
      <c r="U450" s="97" t="s">
        <v>1030</v>
      </c>
      <c r="V450" s="68">
        <v>1742799</v>
      </c>
      <c r="W450" s="68">
        <v>1</v>
      </c>
      <c r="X450" s="68">
        <v>0</v>
      </c>
      <c r="Y450" s="68">
        <v>1</v>
      </c>
      <c r="AA450" s="66" t="s">
        <v>1038</v>
      </c>
      <c r="AB450" s="121">
        <v>1830003</v>
      </c>
      <c r="AC450" s="121">
        <v>1</v>
      </c>
      <c r="AD450" s="121">
        <v>1</v>
      </c>
      <c r="AE450" s="121">
        <v>0</v>
      </c>
    </row>
    <row r="451" spans="1:31" ht="15.75" thickBot="1">
      <c r="A451" s="46" t="s">
        <v>330</v>
      </c>
      <c r="B451" s="94" t="s">
        <v>330</v>
      </c>
      <c r="C451" s="117">
        <v>134</v>
      </c>
      <c r="D451" s="33"/>
      <c r="E451" s="115" t="s">
        <v>330</v>
      </c>
      <c r="F451" s="115">
        <v>145</v>
      </c>
      <c r="G451" s="106"/>
      <c r="O451" s="68">
        <v>2011800</v>
      </c>
      <c r="P451" s="66" t="s">
        <v>1039</v>
      </c>
      <c r="Q451" s="68">
        <v>1</v>
      </c>
      <c r="R451" s="68">
        <v>0</v>
      </c>
      <c r="S451" s="68">
        <v>1</v>
      </c>
      <c r="U451" s="97" t="s">
        <v>1038</v>
      </c>
      <c r="V451" s="68">
        <v>1830003</v>
      </c>
      <c r="W451" s="68">
        <v>1</v>
      </c>
      <c r="X451" s="68">
        <v>1</v>
      </c>
      <c r="Y451" s="68">
        <v>0</v>
      </c>
      <c r="AA451" s="66" t="s">
        <v>1039</v>
      </c>
      <c r="AB451" s="121">
        <v>2011800</v>
      </c>
      <c r="AC451" s="121">
        <v>1</v>
      </c>
      <c r="AD451" s="121">
        <v>0</v>
      </c>
      <c r="AE451" s="121">
        <v>1</v>
      </c>
    </row>
    <row r="452" spans="1:31" ht="24" thickBot="1">
      <c r="A452" s="46" t="s">
        <v>139</v>
      </c>
      <c r="B452" s="93" t="s">
        <v>139</v>
      </c>
      <c r="C452" s="117">
        <v>507</v>
      </c>
      <c r="D452" s="33"/>
      <c r="E452" s="115" t="s">
        <v>139</v>
      </c>
      <c r="F452" s="115">
        <v>515</v>
      </c>
      <c r="G452" s="105"/>
      <c r="O452" s="68">
        <v>2949299</v>
      </c>
      <c r="P452" s="66" t="s">
        <v>1070</v>
      </c>
      <c r="Q452" s="68">
        <v>1</v>
      </c>
      <c r="R452" s="68">
        <v>1</v>
      </c>
      <c r="S452" s="68">
        <v>0</v>
      </c>
      <c r="U452" s="97" t="s">
        <v>1039</v>
      </c>
      <c r="V452" s="68">
        <v>2011800</v>
      </c>
      <c r="W452" s="68">
        <v>1</v>
      </c>
      <c r="X452" s="68">
        <v>0</v>
      </c>
      <c r="Y452" s="68">
        <v>1</v>
      </c>
      <c r="AA452" s="66" t="s">
        <v>1049</v>
      </c>
      <c r="AB452" s="121">
        <v>2330302</v>
      </c>
      <c r="AC452" s="121">
        <v>1</v>
      </c>
      <c r="AD452" s="121">
        <v>1</v>
      </c>
      <c r="AE452" s="121">
        <v>0</v>
      </c>
    </row>
    <row r="453" spans="1:31" ht="24" thickBot="1">
      <c r="A453" s="46" t="s">
        <v>391</v>
      </c>
      <c r="B453" s="94" t="s">
        <v>391</v>
      </c>
      <c r="C453" s="117">
        <v>101</v>
      </c>
      <c r="D453" s="33"/>
      <c r="E453" s="115" t="s">
        <v>391</v>
      </c>
      <c r="F453" s="115">
        <v>108</v>
      </c>
      <c r="G453" s="106"/>
      <c r="O453" s="68">
        <v>3312103</v>
      </c>
      <c r="P453" s="66" t="s">
        <v>1093</v>
      </c>
      <c r="Q453" s="68">
        <v>1</v>
      </c>
      <c r="R453" s="68">
        <v>1</v>
      </c>
      <c r="S453" s="68">
        <v>0</v>
      </c>
      <c r="U453" s="97" t="s">
        <v>1049</v>
      </c>
      <c r="V453" s="68">
        <v>2330302</v>
      </c>
      <c r="W453" s="68">
        <v>1</v>
      </c>
      <c r="X453" s="68">
        <v>1</v>
      </c>
      <c r="Y453" s="68">
        <v>0</v>
      </c>
      <c r="AA453" s="66" t="s">
        <v>1070</v>
      </c>
      <c r="AB453" s="121">
        <v>2949299</v>
      </c>
      <c r="AC453" s="121">
        <v>1</v>
      </c>
      <c r="AD453" s="121">
        <v>1</v>
      </c>
      <c r="AE453" s="121">
        <v>0</v>
      </c>
    </row>
    <row r="454" spans="1:31" ht="23.25" thickBot="1">
      <c r="A454" s="46" t="s">
        <v>138</v>
      </c>
      <c r="B454" s="93" t="s">
        <v>138</v>
      </c>
      <c r="C454" s="117">
        <v>507</v>
      </c>
      <c r="D454" s="33"/>
      <c r="E454" s="115" t="s">
        <v>138</v>
      </c>
      <c r="F454" s="115">
        <v>533</v>
      </c>
      <c r="G454" s="105"/>
      <c r="O454" s="68">
        <v>4110700</v>
      </c>
      <c r="P454" s="66" t="s">
        <v>1121</v>
      </c>
      <c r="Q454" s="68">
        <v>1</v>
      </c>
      <c r="R454" s="68">
        <v>1</v>
      </c>
      <c r="S454" s="68">
        <v>0</v>
      </c>
      <c r="U454" s="97" t="s">
        <v>1465</v>
      </c>
      <c r="V454" s="68">
        <v>2854200</v>
      </c>
      <c r="W454" s="68">
        <v>1</v>
      </c>
      <c r="X454" s="68">
        <v>1</v>
      </c>
      <c r="Y454" s="68">
        <v>0</v>
      </c>
      <c r="AA454" s="66" t="s">
        <v>1121</v>
      </c>
      <c r="AB454" s="121">
        <v>4110700</v>
      </c>
      <c r="AC454" s="121">
        <v>1</v>
      </c>
      <c r="AD454" s="121">
        <v>1</v>
      </c>
      <c r="AE454" s="121">
        <v>0</v>
      </c>
    </row>
    <row r="455" spans="1:31" ht="23.25" thickBot="1">
      <c r="A455" s="46" t="s">
        <v>755</v>
      </c>
      <c r="B455" s="94" t="s">
        <v>755</v>
      </c>
      <c r="C455" s="117">
        <v>20</v>
      </c>
      <c r="D455" s="33"/>
      <c r="E455" s="115" t="s">
        <v>755</v>
      </c>
      <c r="F455" s="115">
        <v>20</v>
      </c>
      <c r="G455" s="106"/>
      <c r="O455" s="68">
        <v>4212000</v>
      </c>
      <c r="P455" s="66" t="s">
        <v>1123</v>
      </c>
      <c r="Q455" s="68">
        <v>1</v>
      </c>
      <c r="R455" s="68">
        <v>1</v>
      </c>
      <c r="S455" s="68">
        <v>0</v>
      </c>
      <c r="U455" s="97" t="s">
        <v>1070</v>
      </c>
      <c r="V455" s="68">
        <v>2949299</v>
      </c>
      <c r="W455" s="68">
        <v>1</v>
      </c>
      <c r="X455" s="68">
        <v>1</v>
      </c>
      <c r="Y455" s="68">
        <v>0</v>
      </c>
      <c r="AA455" s="66" t="s">
        <v>1123</v>
      </c>
      <c r="AB455" s="121">
        <v>4212000</v>
      </c>
      <c r="AC455" s="121">
        <v>1</v>
      </c>
      <c r="AD455" s="121">
        <v>1</v>
      </c>
      <c r="AE455" s="121">
        <v>0</v>
      </c>
    </row>
    <row r="456" spans="1:31" ht="23.25" thickBot="1">
      <c r="A456" s="46" t="s">
        <v>269</v>
      </c>
      <c r="B456" s="93" t="s">
        <v>269</v>
      </c>
      <c r="C456" s="117">
        <v>187</v>
      </c>
      <c r="D456" s="33"/>
      <c r="E456" s="115" t="s">
        <v>269</v>
      </c>
      <c r="F456" s="115">
        <v>198</v>
      </c>
      <c r="G456" s="105"/>
      <c r="O456" s="68">
        <v>4221904</v>
      </c>
      <c r="P456" s="66" t="s">
        <v>1124</v>
      </c>
      <c r="Q456" s="68">
        <v>1</v>
      </c>
      <c r="R456" s="68">
        <v>0</v>
      </c>
      <c r="S456" s="68">
        <v>1</v>
      </c>
      <c r="U456" s="97" t="s">
        <v>1093</v>
      </c>
      <c r="V456" s="68">
        <v>3312103</v>
      </c>
      <c r="W456" s="68">
        <v>1</v>
      </c>
      <c r="X456" s="68">
        <v>1</v>
      </c>
      <c r="Y456" s="68">
        <v>0</v>
      </c>
      <c r="AA456" s="66" t="s">
        <v>1124</v>
      </c>
      <c r="AB456" s="121">
        <v>4221904</v>
      </c>
      <c r="AC456" s="121">
        <v>1</v>
      </c>
      <c r="AD456" s="121">
        <v>0</v>
      </c>
      <c r="AE456" s="121">
        <v>1</v>
      </c>
    </row>
    <row r="457" spans="1:31" ht="15.75" thickBot="1">
      <c r="A457" s="46" t="s">
        <v>832</v>
      </c>
      <c r="B457" s="94" t="s">
        <v>832</v>
      </c>
      <c r="C457" s="117">
        <v>16</v>
      </c>
      <c r="D457" s="33"/>
      <c r="E457" s="115" t="s">
        <v>832</v>
      </c>
      <c r="F457" s="115">
        <v>18</v>
      </c>
      <c r="G457" s="106"/>
      <c r="O457" s="68">
        <v>4221905</v>
      </c>
      <c r="P457" s="66" t="s">
        <v>1125</v>
      </c>
      <c r="Q457" s="68">
        <v>1</v>
      </c>
      <c r="R457" s="68">
        <v>1</v>
      </c>
      <c r="S457" s="68">
        <v>0</v>
      </c>
      <c r="U457" s="97" t="s">
        <v>1121</v>
      </c>
      <c r="V457" s="68">
        <v>4110700</v>
      </c>
      <c r="W457" s="68">
        <v>1</v>
      </c>
      <c r="X457" s="68">
        <v>1</v>
      </c>
      <c r="Y457" s="68">
        <v>0</v>
      </c>
      <c r="AA457" s="66" t="s">
        <v>1125</v>
      </c>
      <c r="AB457" s="121">
        <v>4221905</v>
      </c>
      <c r="AC457" s="121">
        <v>1</v>
      </c>
      <c r="AD457" s="121">
        <v>1</v>
      </c>
      <c r="AE457" s="121">
        <v>0</v>
      </c>
    </row>
    <row r="458" spans="1:31" ht="15.75" thickBot="1">
      <c r="A458" s="46" t="s">
        <v>323</v>
      </c>
      <c r="B458" s="93" t="s">
        <v>323</v>
      </c>
      <c r="C458" s="117">
        <v>142</v>
      </c>
      <c r="D458" s="33"/>
      <c r="E458" s="115" t="s">
        <v>323</v>
      </c>
      <c r="F458" s="115">
        <v>152</v>
      </c>
      <c r="G458" s="105"/>
      <c r="O458" s="68">
        <v>4299599</v>
      </c>
      <c r="P458" s="66" t="s">
        <v>1127</v>
      </c>
      <c r="Q458" s="68">
        <v>1</v>
      </c>
      <c r="R458" s="68">
        <v>1</v>
      </c>
      <c r="S458" s="68">
        <v>0</v>
      </c>
      <c r="U458" s="97" t="s">
        <v>1123</v>
      </c>
      <c r="V458" s="68">
        <v>4212000</v>
      </c>
      <c r="W458" s="68">
        <v>1</v>
      </c>
      <c r="X458" s="68">
        <v>1</v>
      </c>
      <c r="Y458" s="68">
        <v>0</v>
      </c>
      <c r="AA458" s="66" t="s">
        <v>1127</v>
      </c>
      <c r="AB458" s="121">
        <v>4299599</v>
      </c>
      <c r="AC458" s="121">
        <v>1</v>
      </c>
      <c r="AD458" s="121">
        <v>1</v>
      </c>
      <c r="AE458" s="121">
        <v>0</v>
      </c>
    </row>
    <row r="459" spans="1:31" ht="15.75" thickBot="1">
      <c r="A459" s="46" t="s">
        <v>87</v>
      </c>
      <c r="B459" s="94" t="s">
        <v>87</v>
      </c>
      <c r="C459" s="118">
        <v>1221</v>
      </c>
      <c r="D459" s="111"/>
      <c r="E459" s="115" t="s">
        <v>87</v>
      </c>
      <c r="F459" s="116">
        <v>1275</v>
      </c>
      <c r="G459" s="107"/>
      <c r="O459" s="68">
        <v>4329102</v>
      </c>
      <c r="P459" s="66" t="s">
        <v>1134</v>
      </c>
      <c r="Q459" s="68">
        <v>1</v>
      </c>
      <c r="R459" s="68">
        <v>1</v>
      </c>
      <c r="S459" s="68">
        <v>0</v>
      </c>
      <c r="U459" s="97" t="s">
        <v>1124</v>
      </c>
      <c r="V459" s="68">
        <v>4221904</v>
      </c>
      <c r="W459" s="68">
        <v>1</v>
      </c>
      <c r="X459" s="68">
        <v>0</v>
      </c>
      <c r="Y459" s="68">
        <v>1</v>
      </c>
      <c r="AA459" s="66" t="s">
        <v>1471</v>
      </c>
      <c r="AB459" s="121">
        <v>4312600</v>
      </c>
      <c r="AC459" s="121">
        <v>1</v>
      </c>
      <c r="AD459" s="121">
        <v>1</v>
      </c>
      <c r="AE459" s="121">
        <v>0</v>
      </c>
    </row>
    <row r="460" spans="1:31" ht="24" thickBot="1">
      <c r="A460" s="46" t="s">
        <v>238</v>
      </c>
      <c r="B460" s="93" t="s">
        <v>238</v>
      </c>
      <c r="C460" s="117">
        <v>215</v>
      </c>
      <c r="D460" s="33"/>
      <c r="E460" s="115" t="s">
        <v>238</v>
      </c>
      <c r="F460" s="115">
        <v>237</v>
      </c>
      <c r="G460" s="105"/>
      <c r="O460" s="68">
        <v>4399101</v>
      </c>
      <c r="P460" s="66" t="s">
        <v>1145</v>
      </c>
      <c r="Q460" s="68">
        <v>1</v>
      </c>
      <c r="R460" s="68">
        <v>1</v>
      </c>
      <c r="S460" s="68">
        <v>0</v>
      </c>
      <c r="U460" s="97" t="s">
        <v>1125</v>
      </c>
      <c r="V460" s="68">
        <v>4221905</v>
      </c>
      <c r="W460" s="68">
        <v>1</v>
      </c>
      <c r="X460" s="68">
        <v>1</v>
      </c>
      <c r="Y460" s="68">
        <v>0</v>
      </c>
      <c r="AA460" s="66" t="s">
        <v>1134</v>
      </c>
      <c r="AB460" s="121">
        <v>4329102</v>
      </c>
      <c r="AC460" s="121">
        <v>1</v>
      </c>
      <c r="AD460" s="121">
        <v>1</v>
      </c>
      <c r="AE460" s="121">
        <v>0</v>
      </c>
    </row>
    <row r="461" spans="1:31" ht="23.25" thickBot="1">
      <c r="A461" s="46" t="s">
        <v>182</v>
      </c>
      <c r="B461" s="94" t="s">
        <v>182</v>
      </c>
      <c r="C461" s="117">
        <v>337</v>
      </c>
      <c r="D461" s="33"/>
      <c r="E461" s="115" t="s">
        <v>182</v>
      </c>
      <c r="F461" s="115">
        <v>357</v>
      </c>
      <c r="G461" s="106"/>
      <c r="O461" s="68">
        <v>4512901</v>
      </c>
      <c r="P461" s="66" t="s">
        <v>1150</v>
      </c>
      <c r="Q461" s="68">
        <v>1</v>
      </c>
      <c r="R461" s="68">
        <v>0</v>
      </c>
      <c r="S461" s="68">
        <v>1</v>
      </c>
      <c r="U461" s="97" t="s">
        <v>1127</v>
      </c>
      <c r="V461" s="68">
        <v>4299599</v>
      </c>
      <c r="W461" s="68">
        <v>1</v>
      </c>
      <c r="X461" s="68">
        <v>1</v>
      </c>
      <c r="Y461" s="68">
        <v>0</v>
      </c>
      <c r="AA461" s="66" t="s">
        <v>1145</v>
      </c>
      <c r="AB461" s="121">
        <v>4399101</v>
      </c>
      <c r="AC461" s="121">
        <v>1</v>
      </c>
      <c r="AD461" s="121">
        <v>1</v>
      </c>
      <c r="AE461" s="121">
        <v>0</v>
      </c>
    </row>
    <row r="462" spans="1:31" ht="24" thickBot="1">
      <c r="A462" s="46" t="s">
        <v>369</v>
      </c>
      <c r="B462" s="93" t="s">
        <v>369</v>
      </c>
      <c r="C462" s="117">
        <v>119</v>
      </c>
      <c r="D462" s="33"/>
      <c r="E462" s="115" t="s">
        <v>369</v>
      </c>
      <c r="F462" s="115">
        <v>123</v>
      </c>
      <c r="G462" s="105"/>
      <c r="O462" s="68">
        <v>4530706</v>
      </c>
      <c r="P462" s="66" t="s">
        <v>1162</v>
      </c>
      <c r="Q462" s="68">
        <v>1</v>
      </c>
      <c r="R462" s="68">
        <v>0</v>
      </c>
      <c r="S462" s="68">
        <v>1</v>
      </c>
      <c r="U462" s="97" t="s">
        <v>1134</v>
      </c>
      <c r="V462" s="68">
        <v>4329102</v>
      </c>
      <c r="W462" s="68">
        <v>1</v>
      </c>
      <c r="X462" s="68">
        <v>1</v>
      </c>
      <c r="Y462" s="68">
        <v>0</v>
      </c>
      <c r="AA462" s="66" t="s">
        <v>1150</v>
      </c>
      <c r="AB462" s="121">
        <v>4512901</v>
      </c>
      <c r="AC462" s="121">
        <v>1</v>
      </c>
      <c r="AD462" s="121">
        <v>0</v>
      </c>
      <c r="AE462" s="121">
        <v>1</v>
      </c>
    </row>
    <row r="463" spans="1:31" ht="24" thickBot="1">
      <c r="A463" s="46" t="s">
        <v>605</v>
      </c>
      <c r="B463" s="94" t="s">
        <v>605</v>
      </c>
      <c r="C463" s="117">
        <v>46</v>
      </c>
      <c r="D463" s="33"/>
      <c r="E463" s="115" t="s">
        <v>605</v>
      </c>
      <c r="F463" s="115">
        <v>46</v>
      </c>
      <c r="G463" s="106"/>
      <c r="O463" s="68">
        <v>4541203</v>
      </c>
      <c r="P463" s="66" t="s">
        <v>1164</v>
      </c>
      <c r="Q463" s="68">
        <v>1</v>
      </c>
      <c r="R463" s="68">
        <v>1</v>
      </c>
      <c r="S463" s="68">
        <v>0</v>
      </c>
      <c r="U463" s="97" t="s">
        <v>1145</v>
      </c>
      <c r="V463" s="68">
        <v>4399101</v>
      </c>
      <c r="W463" s="68">
        <v>1</v>
      </c>
      <c r="X463" s="68">
        <v>1</v>
      </c>
      <c r="Y463" s="68">
        <v>0</v>
      </c>
      <c r="AA463" s="66" t="s">
        <v>1162</v>
      </c>
      <c r="AB463" s="121">
        <v>4530706</v>
      </c>
      <c r="AC463" s="121">
        <v>1</v>
      </c>
      <c r="AD463" s="121">
        <v>0</v>
      </c>
      <c r="AE463" s="121">
        <v>1</v>
      </c>
    </row>
    <row r="464" spans="1:31" ht="24" thickBot="1">
      <c r="A464" s="46" t="s">
        <v>309</v>
      </c>
      <c r="B464" s="93" t="s">
        <v>309</v>
      </c>
      <c r="C464" s="117">
        <v>149</v>
      </c>
      <c r="D464" s="33"/>
      <c r="E464" s="115" t="s">
        <v>309</v>
      </c>
      <c r="F464" s="115">
        <v>156</v>
      </c>
      <c r="G464" s="105"/>
      <c r="O464" s="68">
        <v>4542101</v>
      </c>
      <c r="P464" s="66" t="s">
        <v>1166</v>
      </c>
      <c r="Q464" s="68">
        <v>1</v>
      </c>
      <c r="R464" s="68">
        <v>0</v>
      </c>
      <c r="S464" s="68">
        <v>1</v>
      </c>
      <c r="U464" s="97" t="s">
        <v>1150</v>
      </c>
      <c r="V464" s="68">
        <v>4512901</v>
      </c>
      <c r="W464" s="68">
        <v>1</v>
      </c>
      <c r="X464" s="68">
        <v>0</v>
      </c>
      <c r="Y464" s="68">
        <v>1</v>
      </c>
      <c r="AA464" s="66" t="s">
        <v>1164</v>
      </c>
      <c r="AB464" s="121">
        <v>4541203</v>
      </c>
      <c r="AC464" s="121">
        <v>1</v>
      </c>
      <c r="AD464" s="121">
        <v>1</v>
      </c>
      <c r="AE464" s="121">
        <v>0</v>
      </c>
    </row>
    <row r="465" spans="1:31" ht="24" thickBot="1">
      <c r="A465" s="46" t="s">
        <v>131</v>
      </c>
      <c r="B465" s="94" t="s">
        <v>131</v>
      </c>
      <c r="C465" s="117">
        <v>639</v>
      </c>
      <c r="D465" s="33"/>
      <c r="E465" s="115" t="s">
        <v>131</v>
      </c>
      <c r="F465" s="115">
        <v>723</v>
      </c>
      <c r="G465" s="106"/>
      <c r="O465" s="68">
        <v>4616800</v>
      </c>
      <c r="P465" s="66" t="s">
        <v>1169</v>
      </c>
      <c r="Q465" s="68">
        <v>1</v>
      </c>
      <c r="R465" s="68">
        <v>1</v>
      </c>
      <c r="S465" s="68">
        <v>0</v>
      </c>
      <c r="U465" s="97" t="s">
        <v>1466</v>
      </c>
      <c r="V465" s="68">
        <v>4530701</v>
      </c>
      <c r="W465" s="68">
        <v>1</v>
      </c>
      <c r="X465" s="68">
        <v>1</v>
      </c>
      <c r="Y465" s="68">
        <v>0</v>
      </c>
      <c r="AA465" s="66" t="s">
        <v>1166</v>
      </c>
      <c r="AB465" s="121">
        <v>4542101</v>
      </c>
      <c r="AC465" s="121">
        <v>1</v>
      </c>
      <c r="AD465" s="121">
        <v>0</v>
      </c>
      <c r="AE465" s="121">
        <v>1</v>
      </c>
    </row>
    <row r="466" spans="1:31" ht="24" thickBot="1">
      <c r="A466" s="46" t="s">
        <v>558</v>
      </c>
      <c r="B466" s="93" t="s">
        <v>558</v>
      </c>
      <c r="C466" s="117">
        <v>52</v>
      </c>
      <c r="D466" s="33"/>
      <c r="E466" s="115" t="s">
        <v>558</v>
      </c>
      <c r="F466" s="115">
        <v>53</v>
      </c>
      <c r="G466" s="105"/>
      <c r="O466" s="68">
        <v>4617600</v>
      </c>
      <c r="P466" s="66" t="s">
        <v>1170</v>
      </c>
      <c r="Q466" s="68">
        <v>1</v>
      </c>
      <c r="R466" s="68">
        <v>1</v>
      </c>
      <c r="S466" s="68">
        <v>0</v>
      </c>
      <c r="U466" s="97" t="s">
        <v>1162</v>
      </c>
      <c r="V466" s="68">
        <v>4530706</v>
      </c>
      <c r="W466" s="68">
        <v>1</v>
      </c>
      <c r="X466" s="68">
        <v>0</v>
      </c>
      <c r="Y466" s="68">
        <v>1</v>
      </c>
      <c r="AA466" s="66" t="s">
        <v>1169</v>
      </c>
      <c r="AB466" s="121">
        <v>4616800</v>
      </c>
      <c r="AC466" s="121">
        <v>1</v>
      </c>
      <c r="AD466" s="121">
        <v>1</v>
      </c>
      <c r="AE466" s="121">
        <v>0</v>
      </c>
    </row>
    <row r="467" spans="1:31" ht="24" thickBot="1">
      <c r="A467" s="46" t="s">
        <v>262</v>
      </c>
      <c r="B467" s="94" t="s">
        <v>262</v>
      </c>
      <c r="C467" s="117">
        <v>201</v>
      </c>
      <c r="D467" s="33"/>
      <c r="E467" s="115" t="s">
        <v>262</v>
      </c>
      <c r="F467" s="115">
        <v>217</v>
      </c>
      <c r="G467" s="106"/>
      <c r="O467" s="68">
        <v>4623109</v>
      </c>
      <c r="P467" s="66" t="s">
        <v>1175</v>
      </c>
      <c r="Q467" s="68">
        <v>1</v>
      </c>
      <c r="R467" s="68">
        <v>1</v>
      </c>
      <c r="S467" s="68">
        <v>0</v>
      </c>
      <c r="U467" s="97" t="s">
        <v>1164</v>
      </c>
      <c r="V467" s="68">
        <v>4541203</v>
      </c>
      <c r="W467" s="68">
        <v>1</v>
      </c>
      <c r="X467" s="68">
        <v>1</v>
      </c>
      <c r="Y467" s="68">
        <v>0</v>
      </c>
      <c r="AA467" s="66" t="s">
        <v>1170</v>
      </c>
      <c r="AB467" s="121">
        <v>4617600</v>
      </c>
      <c r="AC467" s="121">
        <v>1</v>
      </c>
      <c r="AD467" s="121">
        <v>1</v>
      </c>
      <c r="AE467" s="121">
        <v>0</v>
      </c>
    </row>
    <row r="468" spans="1:31" ht="23.25" thickBot="1">
      <c r="A468" s="46" t="s">
        <v>526</v>
      </c>
      <c r="B468" s="93" t="s">
        <v>526</v>
      </c>
      <c r="C468" s="117">
        <v>56</v>
      </c>
      <c r="D468" s="33"/>
      <c r="E468" s="115" t="s">
        <v>526</v>
      </c>
      <c r="F468" s="115">
        <v>61</v>
      </c>
      <c r="G468" s="105"/>
      <c r="O468" s="68">
        <v>4635402</v>
      </c>
      <c r="P468" s="66" t="s">
        <v>1176</v>
      </c>
      <c r="Q468" s="68">
        <v>1</v>
      </c>
      <c r="R468" s="68">
        <v>1</v>
      </c>
      <c r="S468" s="68">
        <v>0</v>
      </c>
      <c r="U468" s="97" t="s">
        <v>1166</v>
      </c>
      <c r="V468" s="68">
        <v>4542101</v>
      </c>
      <c r="W468" s="68">
        <v>1</v>
      </c>
      <c r="X468" s="68">
        <v>0</v>
      </c>
      <c r="Y468" s="68">
        <v>1</v>
      </c>
      <c r="AA468" s="66" t="s">
        <v>1176</v>
      </c>
      <c r="AB468" s="121">
        <v>4635402</v>
      </c>
      <c r="AC468" s="121">
        <v>1</v>
      </c>
      <c r="AD468" s="121">
        <v>1</v>
      </c>
      <c r="AE468" s="121">
        <v>0</v>
      </c>
    </row>
    <row r="469" spans="1:31" ht="24" thickBot="1">
      <c r="A469" s="46" t="s">
        <v>504</v>
      </c>
      <c r="B469" s="94" t="s">
        <v>504</v>
      </c>
      <c r="C469" s="117">
        <v>52</v>
      </c>
      <c r="D469" s="33"/>
      <c r="E469" s="115" t="s">
        <v>504</v>
      </c>
      <c r="F469" s="115">
        <v>55</v>
      </c>
      <c r="G469" s="106"/>
      <c r="O469" s="68">
        <v>4635403</v>
      </c>
      <c r="P469" s="66" t="s">
        <v>1177</v>
      </c>
      <c r="Q469" s="68">
        <v>1</v>
      </c>
      <c r="R469" s="68">
        <v>1</v>
      </c>
      <c r="S469" s="68">
        <v>0</v>
      </c>
      <c r="U469" s="97" t="s">
        <v>1169</v>
      </c>
      <c r="V469" s="68">
        <v>4616800</v>
      </c>
      <c r="W469" s="68">
        <v>1</v>
      </c>
      <c r="X469" s="68">
        <v>1</v>
      </c>
      <c r="Y469" s="68">
        <v>0</v>
      </c>
      <c r="AA469" s="66" t="s">
        <v>1177</v>
      </c>
      <c r="AB469" s="121">
        <v>4635403</v>
      </c>
      <c r="AC469" s="121">
        <v>1</v>
      </c>
      <c r="AD469" s="121">
        <v>1</v>
      </c>
      <c r="AE469" s="121">
        <v>0</v>
      </c>
    </row>
    <row r="470" spans="1:31" ht="24" thickBot="1">
      <c r="A470" s="46" t="s">
        <v>627</v>
      </c>
      <c r="B470" s="93" t="s">
        <v>627</v>
      </c>
      <c r="C470" s="117">
        <v>38</v>
      </c>
      <c r="D470" s="33"/>
      <c r="E470" s="115" t="s">
        <v>627</v>
      </c>
      <c r="F470" s="115">
        <v>41</v>
      </c>
      <c r="G470" s="105"/>
      <c r="O470" s="68">
        <v>4639702</v>
      </c>
      <c r="P470" s="66" t="s">
        <v>1181</v>
      </c>
      <c r="Q470" s="68">
        <v>1</v>
      </c>
      <c r="R470" s="68">
        <v>0</v>
      </c>
      <c r="S470" s="68">
        <v>1</v>
      </c>
      <c r="U470" s="97" t="s">
        <v>1170</v>
      </c>
      <c r="V470" s="68">
        <v>4617600</v>
      </c>
      <c r="W470" s="68">
        <v>1</v>
      </c>
      <c r="X470" s="68">
        <v>1</v>
      </c>
      <c r="Y470" s="68">
        <v>0</v>
      </c>
      <c r="AA470" s="66" t="s">
        <v>1181</v>
      </c>
      <c r="AB470" s="121">
        <v>4639702</v>
      </c>
      <c r="AC470" s="121">
        <v>1</v>
      </c>
      <c r="AD470" s="121">
        <v>0</v>
      </c>
      <c r="AE470" s="121">
        <v>1</v>
      </c>
    </row>
    <row r="471" spans="1:31" ht="24" thickBot="1">
      <c r="A471" s="46" t="s">
        <v>284</v>
      </c>
      <c r="B471" s="94" t="s">
        <v>284</v>
      </c>
      <c r="C471" s="117">
        <v>172</v>
      </c>
      <c r="D471" s="33"/>
      <c r="E471" s="115" t="s">
        <v>284</v>
      </c>
      <c r="F471" s="115">
        <v>177</v>
      </c>
      <c r="G471" s="106"/>
      <c r="O471" s="68">
        <v>4642702</v>
      </c>
      <c r="P471" s="66" t="s">
        <v>1183</v>
      </c>
      <c r="Q471" s="68">
        <v>1</v>
      </c>
      <c r="R471" s="68">
        <v>1</v>
      </c>
      <c r="S471" s="68">
        <v>0</v>
      </c>
      <c r="U471" s="97" t="s">
        <v>1175</v>
      </c>
      <c r="V471" s="68">
        <v>4623109</v>
      </c>
      <c r="W471" s="68">
        <v>1</v>
      </c>
      <c r="X471" s="68">
        <v>1</v>
      </c>
      <c r="Y471" s="68">
        <v>0</v>
      </c>
      <c r="AA471" s="66" t="s">
        <v>1183</v>
      </c>
      <c r="AB471" s="121">
        <v>4642702</v>
      </c>
      <c r="AC471" s="121">
        <v>1</v>
      </c>
      <c r="AD471" s="121">
        <v>1</v>
      </c>
      <c r="AE471" s="121">
        <v>0</v>
      </c>
    </row>
    <row r="472" spans="1:31" ht="15.75" thickBot="1">
      <c r="A472" s="46" t="s">
        <v>585</v>
      </c>
      <c r="B472" s="93" t="s">
        <v>585</v>
      </c>
      <c r="C472" s="117">
        <v>54</v>
      </c>
      <c r="D472" s="33"/>
      <c r="E472" s="115" t="s">
        <v>585</v>
      </c>
      <c r="F472" s="115">
        <v>60</v>
      </c>
      <c r="G472" s="105"/>
      <c r="O472" s="68">
        <v>4644301</v>
      </c>
      <c r="P472" s="66" t="s">
        <v>1185</v>
      </c>
      <c r="Q472" s="68">
        <v>1</v>
      </c>
      <c r="R472" s="68">
        <v>1</v>
      </c>
      <c r="S472" s="68">
        <v>0</v>
      </c>
      <c r="U472" s="97" t="s">
        <v>1176</v>
      </c>
      <c r="V472" s="68">
        <v>4635402</v>
      </c>
      <c r="W472" s="68">
        <v>1</v>
      </c>
      <c r="X472" s="68">
        <v>1</v>
      </c>
      <c r="Y472" s="68">
        <v>0</v>
      </c>
      <c r="AA472" s="66" t="s">
        <v>1185</v>
      </c>
      <c r="AB472" s="121">
        <v>4644301</v>
      </c>
      <c r="AC472" s="121">
        <v>1</v>
      </c>
      <c r="AD472" s="121">
        <v>1</v>
      </c>
      <c r="AE472" s="121">
        <v>0</v>
      </c>
    </row>
    <row r="473" spans="1:31" ht="23.25" thickBot="1">
      <c r="A473" s="46" t="s">
        <v>360</v>
      </c>
      <c r="B473" s="94" t="s">
        <v>360</v>
      </c>
      <c r="C473" s="117">
        <v>129</v>
      </c>
      <c r="D473" s="33"/>
      <c r="E473" s="115" t="s">
        <v>360</v>
      </c>
      <c r="F473" s="115">
        <v>141</v>
      </c>
      <c r="G473" s="106"/>
      <c r="O473" s="68">
        <v>4647801</v>
      </c>
      <c r="P473" s="66" t="s">
        <v>1186</v>
      </c>
      <c r="Q473" s="68">
        <v>1</v>
      </c>
      <c r="R473" s="68">
        <v>0</v>
      </c>
      <c r="S473" s="68">
        <v>1</v>
      </c>
      <c r="U473" s="97" t="s">
        <v>1177</v>
      </c>
      <c r="V473" s="68">
        <v>4635403</v>
      </c>
      <c r="W473" s="68">
        <v>1</v>
      </c>
      <c r="X473" s="68">
        <v>1</v>
      </c>
      <c r="Y473" s="68">
        <v>0</v>
      </c>
      <c r="AA473" s="66" t="s">
        <v>1186</v>
      </c>
      <c r="AB473" s="121">
        <v>4647801</v>
      </c>
      <c r="AC473" s="121">
        <v>1</v>
      </c>
      <c r="AD473" s="121">
        <v>0</v>
      </c>
      <c r="AE473" s="121">
        <v>1</v>
      </c>
    </row>
    <row r="474" spans="1:31" ht="23.25" thickBot="1">
      <c r="A474" s="46" t="s">
        <v>709</v>
      </c>
      <c r="B474" s="93" t="s">
        <v>709</v>
      </c>
      <c r="C474" s="117">
        <v>27</v>
      </c>
      <c r="D474" s="33"/>
      <c r="E474" s="115" t="s">
        <v>709</v>
      </c>
      <c r="F474" s="115">
        <v>27</v>
      </c>
      <c r="G474" s="105"/>
      <c r="O474" s="68">
        <v>4647802</v>
      </c>
      <c r="P474" s="66" t="s">
        <v>1187</v>
      </c>
      <c r="Q474" s="68">
        <v>1</v>
      </c>
      <c r="R474" s="68">
        <v>0</v>
      </c>
      <c r="S474" s="68">
        <v>1</v>
      </c>
      <c r="U474" s="97" t="s">
        <v>1181</v>
      </c>
      <c r="V474" s="68">
        <v>4639702</v>
      </c>
      <c r="W474" s="68">
        <v>1</v>
      </c>
      <c r="X474" s="68">
        <v>0</v>
      </c>
      <c r="Y474" s="68">
        <v>1</v>
      </c>
      <c r="AA474" s="66" t="s">
        <v>1187</v>
      </c>
      <c r="AB474" s="121">
        <v>4647802</v>
      </c>
      <c r="AC474" s="121">
        <v>1</v>
      </c>
      <c r="AD474" s="121">
        <v>0</v>
      </c>
      <c r="AE474" s="121">
        <v>1</v>
      </c>
    </row>
    <row r="475" spans="1:31" ht="24" thickBot="1">
      <c r="A475" s="46" t="s">
        <v>155</v>
      </c>
      <c r="B475" s="94" t="s">
        <v>155</v>
      </c>
      <c r="C475" s="117">
        <v>415</v>
      </c>
      <c r="D475" s="33"/>
      <c r="E475" s="115" t="s">
        <v>155</v>
      </c>
      <c r="F475" s="115">
        <v>435</v>
      </c>
      <c r="G475" s="106"/>
      <c r="O475" s="68">
        <v>4649401</v>
      </c>
      <c r="P475" s="66" t="s">
        <v>1188</v>
      </c>
      <c r="Q475" s="68">
        <v>1</v>
      </c>
      <c r="R475" s="68">
        <v>1</v>
      </c>
      <c r="S475" s="68">
        <v>0</v>
      </c>
      <c r="U475" s="97" t="s">
        <v>1183</v>
      </c>
      <c r="V475" s="68">
        <v>4642702</v>
      </c>
      <c r="W475" s="68">
        <v>1</v>
      </c>
      <c r="X475" s="68">
        <v>1</v>
      </c>
      <c r="Y475" s="68">
        <v>0</v>
      </c>
      <c r="AA475" s="66" t="s">
        <v>1188</v>
      </c>
      <c r="AB475" s="121">
        <v>4649401</v>
      </c>
      <c r="AC475" s="121">
        <v>1</v>
      </c>
      <c r="AD475" s="121">
        <v>1</v>
      </c>
      <c r="AE475" s="121">
        <v>0</v>
      </c>
    </row>
    <row r="476" spans="1:31" ht="24" thickBot="1">
      <c r="A476" s="46" t="s">
        <v>710</v>
      </c>
      <c r="B476" s="93" t="s">
        <v>710</v>
      </c>
      <c r="C476" s="117">
        <v>29</v>
      </c>
      <c r="D476" s="33"/>
      <c r="E476" s="115" t="s">
        <v>710</v>
      </c>
      <c r="F476" s="115">
        <v>29</v>
      </c>
      <c r="G476" s="105"/>
      <c r="O476" s="68">
        <v>4649408</v>
      </c>
      <c r="P476" s="66" t="s">
        <v>1189</v>
      </c>
      <c r="Q476" s="68">
        <v>1</v>
      </c>
      <c r="R476" s="68">
        <v>1</v>
      </c>
      <c r="S476" s="68">
        <v>0</v>
      </c>
      <c r="U476" s="97" t="s">
        <v>1185</v>
      </c>
      <c r="V476" s="68">
        <v>4644301</v>
      </c>
      <c r="W476" s="68">
        <v>1</v>
      </c>
      <c r="X476" s="68">
        <v>1</v>
      </c>
      <c r="Y476" s="68">
        <v>0</v>
      </c>
      <c r="AA476" s="66" t="s">
        <v>1189</v>
      </c>
      <c r="AB476" s="121">
        <v>4649408</v>
      </c>
      <c r="AC476" s="121">
        <v>1</v>
      </c>
      <c r="AD476" s="121">
        <v>1</v>
      </c>
      <c r="AE476" s="121">
        <v>0</v>
      </c>
    </row>
    <row r="477" spans="1:31" ht="24" thickBot="1">
      <c r="A477" s="46" t="s">
        <v>292</v>
      </c>
      <c r="B477" s="94" t="s">
        <v>292</v>
      </c>
      <c r="C477" s="117">
        <v>158</v>
      </c>
      <c r="D477" s="33"/>
      <c r="E477" s="115" t="s">
        <v>292</v>
      </c>
      <c r="F477" s="115">
        <v>169</v>
      </c>
      <c r="G477" s="106"/>
      <c r="O477" s="68">
        <v>4649410</v>
      </c>
      <c r="P477" s="66" t="s">
        <v>1190</v>
      </c>
      <c r="Q477" s="68">
        <v>1</v>
      </c>
      <c r="R477" s="68">
        <v>1</v>
      </c>
      <c r="S477" s="68">
        <v>0</v>
      </c>
      <c r="U477" s="97" t="s">
        <v>1186</v>
      </c>
      <c r="V477" s="68">
        <v>4647801</v>
      </c>
      <c r="W477" s="68">
        <v>1</v>
      </c>
      <c r="X477" s="68">
        <v>0</v>
      </c>
      <c r="Y477" s="68">
        <v>1</v>
      </c>
      <c r="AA477" s="66" t="s">
        <v>1190</v>
      </c>
      <c r="AB477" s="121">
        <v>4649410</v>
      </c>
      <c r="AC477" s="121">
        <v>1</v>
      </c>
      <c r="AD477" s="121">
        <v>1</v>
      </c>
      <c r="AE477" s="121">
        <v>0</v>
      </c>
    </row>
    <row r="478" spans="1:31" ht="24" thickBot="1">
      <c r="A478" s="46" t="s">
        <v>638</v>
      </c>
      <c r="B478" s="93" t="s">
        <v>638</v>
      </c>
      <c r="C478" s="117">
        <v>41</v>
      </c>
      <c r="D478" s="33"/>
      <c r="E478" s="115" t="s">
        <v>638</v>
      </c>
      <c r="F478" s="115">
        <v>43</v>
      </c>
      <c r="G478" s="105"/>
      <c r="O478" s="68">
        <v>4661300</v>
      </c>
      <c r="P478" s="66" t="s">
        <v>1192</v>
      </c>
      <c r="Q478" s="68">
        <v>1</v>
      </c>
      <c r="R478" s="68">
        <v>1</v>
      </c>
      <c r="S478" s="68">
        <v>0</v>
      </c>
      <c r="U478" s="97" t="s">
        <v>1187</v>
      </c>
      <c r="V478" s="68">
        <v>4647802</v>
      </c>
      <c r="W478" s="68">
        <v>1</v>
      </c>
      <c r="X478" s="68">
        <v>0</v>
      </c>
      <c r="Y478" s="68">
        <v>1</v>
      </c>
      <c r="AA478" s="66" t="s">
        <v>1192</v>
      </c>
      <c r="AB478" s="121">
        <v>4661300</v>
      </c>
      <c r="AC478" s="121">
        <v>1</v>
      </c>
      <c r="AD478" s="121">
        <v>1</v>
      </c>
      <c r="AE478" s="121">
        <v>0</v>
      </c>
    </row>
    <row r="479" spans="1:31" ht="24" thickBot="1">
      <c r="A479" s="46" t="s">
        <v>337</v>
      </c>
      <c r="B479" s="94" t="s">
        <v>337</v>
      </c>
      <c r="C479" s="117">
        <v>137</v>
      </c>
      <c r="D479" s="33"/>
      <c r="E479" s="115" t="s">
        <v>337</v>
      </c>
      <c r="F479" s="115">
        <v>143</v>
      </c>
      <c r="G479" s="106"/>
      <c r="O479" s="68">
        <v>4663000</v>
      </c>
      <c r="P479" s="66" t="s">
        <v>1193</v>
      </c>
      <c r="Q479" s="68">
        <v>1</v>
      </c>
      <c r="R479" s="68">
        <v>1</v>
      </c>
      <c r="S479" s="68">
        <v>0</v>
      </c>
      <c r="U479" s="97" t="s">
        <v>1188</v>
      </c>
      <c r="V479" s="68">
        <v>4649401</v>
      </c>
      <c r="W479" s="68">
        <v>1</v>
      </c>
      <c r="X479" s="68">
        <v>1</v>
      </c>
      <c r="Y479" s="68">
        <v>0</v>
      </c>
      <c r="AA479" s="66" t="s">
        <v>1193</v>
      </c>
      <c r="AB479" s="121">
        <v>4663000</v>
      </c>
      <c r="AC479" s="121">
        <v>1</v>
      </c>
      <c r="AD479" s="121">
        <v>1</v>
      </c>
      <c r="AE479" s="121">
        <v>0</v>
      </c>
    </row>
    <row r="480" spans="1:31" ht="23.25" thickBot="1">
      <c r="A480" s="46" t="s">
        <v>591</v>
      </c>
      <c r="B480" s="93" t="s">
        <v>591</v>
      </c>
      <c r="C480" s="117">
        <v>54</v>
      </c>
      <c r="D480" s="33"/>
      <c r="E480" s="115" t="s">
        <v>591</v>
      </c>
      <c r="F480" s="115">
        <v>54</v>
      </c>
      <c r="G480" s="105"/>
      <c r="O480" s="68">
        <v>4673700</v>
      </c>
      <c r="P480" s="66" t="s">
        <v>1194</v>
      </c>
      <c r="Q480" s="68">
        <v>1</v>
      </c>
      <c r="R480" s="68">
        <v>1</v>
      </c>
      <c r="S480" s="68">
        <v>0</v>
      </c>
      <c r="U480" s="97" t="s">
        <v>1189</v>
      </c>
      <c r="V480" s="68">
        <v>4649408</v>
      </c>
      <c r="W480" s="68">
        <v>1</v>
      </c>
      <c r="X480" s="68">
        <v>1</v>
      </c>
      <c r="Y480" s="68">
        <v>0</v>
      </c>
      <c r="AA480" s="66" t="s">
        <v>1194</v>
      </c>
      <c r="AB480" s="121">
        <v>4673700</v>
      </c>
      <c r="AC480" s="121">
        <v>1</v>
      </c>
      <c r="AD480" s="121">
        <v>1</v>
      </c>
      <c r="AE480" s="121">
        <v>0</v>
      </c>
    </row>
    <row r="481" spans="1:31" ht="24" thickBot="1">
      <c r="A481" s="46" t="s">
        <v>158</v>
      </c>
      <c r="B481" s="94" t="s">
        <v>158</v>
      </c>
      <c r="C481" s="117">
        <v>388</v>
      </c>
      <c r="D481" s="33"/>
      <c r="E481" s="115" t="s">
        <v>158</v>
      </c>
      <c r="F481" s="115">
        <v>404</v>
      </c>
      <c r="G481" s="106"/>
      <c r="O481" s="68">
        <v>4681803</v>
      </c>
      <c r="P481" s="66" t="s">
        <v>1195</v>
      </c>
      <c r="Q481" s="68">
        <v>1</v>
      </c>
      <c r="R481" s="68">
        <v>1</v>
      </c>
      <c r="S481" s="68">
        <v>0</v>
      </c>
      <c r="U481" s="97" t="s">
        <v>1190</v>
      </c>
      <c r="V481" s="68">
        <v>4649410</v>
      </c>
      <c r="W481" s="68">
        <v>1</v>
      </c>
      <c r="X481" s="68">
        <v>1</v>
      </c>
      <c r="Y481" s="68">
        <v>0</v>
      </c>
      <c r="AA481" s="66" t="s">
        <v>1195</v>
      </c>
      <c r="AB481" s="121">
        <v>4681803</v>
      </c>
      <c r="AC481" s="121">
        <v>1</v>
      </c>
      <c r="AD481" s="121">
        <v>1</v>
      </c>
      <c r="AE481" s="121">
        <v>0</v>
      </c>
    </row>
    <row r="482" spans="1:31" ht="23.25" thickBot="1">
      <c r="A482" s="46" t="s">
        <v>451</v>
      </c>
      <c r="B482" s="93" t="s">
        <v>451</v>
      </c>
      <c r="C482" s="117">
        <v>76</v>
      </c>
      <c r="D482" s="33"/>
      <c r="E482" s="115" t="s">
        <v>451</v>
      </c>
      <c r="F482" s="115">
        <v>76</v>
      </c>
      <c r="G482" s="105"/>
      <c r="O482" s="68">
        <v>4686902</v>
      </c>
      <c r="P482" s="66" t="s">
        <v>1196</v>
      </c>
      <c r="Q482" s="68">
        <v>1</v>
      </c>
      <c r="R482" s="68">
        <v>0</v>
      </c>
      <c r="S482" s="68">
        <v>1</v>
      </c>
      <c r="U482" s="97" t="s">
        <v>1192</v>
      </c>
      <c r="V482" s="68">
        <v>4661300</v>
      </c>
      <c r="W482" s="68">
        <v>1</v>
      </c>
      <c r="X482" s="68">
        <v>1</v>
      </c>
      <c r="Y482" s="68">
        <v>0</v>
      </c>
      <c r="AA482" s="66" t="s">
        <v>1196</v>
      </c>
      <c r="AB482" s="121">
        <v>4686902</v>
      </c>
      <c r="AC482" s="121">
        <v>1</v>
      </c>
      <c r="AD482" s="121">
        <v>0</v>
      </c>
      <c r="AE482" s="121">
        <v>1</v>
      </c>
    </row>
    <row r="483" spans="1:31" ht="24" thickBot="1">
      <c r="A483" s="46" t="s">
        <v>879</v>
      </c>
      <c r="B483" s="94" t="s">
        <v>879</v>
      </c>
      <c r="C483" s="117">
        <v>10</v>
      </c>
      <c r="D483" s="33"/>
      <c r="E483" s="115" t="s">
        <v>879</v>
      </c>
      <c r="F483" s="115">
        <v>10</v>
      </c>
      <c r="G483" s="106"/>
      <c r="O483" s="68">
        <v>4693100</v>
      </c>
      <c r="P483" s="66" t="s">
        <v>1198</v>
      </c>
      <c r="Q483" s="68">
        <v>1</v>
      </c>
      <c r="R483" s="68">
        <v>1</v>
      </c>
      <c r="S483" s="68">
        <v>0</v>
      </c>
      <c r="U483" s="97" t="s">
        <v>1193</v>
      </c>
      <c r="V483" s="68">
        <v>4663000</v>
      </c>
      <c r="W483" s="68">
        <v>1</v>
      </c>
      <c r="X483" s="68">
        <v>1</v>
      </c>
      <c r="Y483" s="68">
        <v>0</v>
      </c>
      <c r="AA483" s="66" t="s">
        <v>1198</v>
      </c>
      <c r="AB483" s="121">
        <v>4693100</v>
      </c>
      <c r="AC483" s="121">
        <v>1</v>
      </c>
      <c r="AD483" s="121">
        <v>1</v>
      </c>
      <c r="AE483" s="121">
        <v>0</v>
      </c>
    </row>
    <row r="484" spans="1:31" ht="15.75" thickBot="1">
      <c r="A484" s="46" t="s">
        <v>231</v>
      </c>
      <c r="B484" s="93" t="s">
        <v>231</v>
      </c>
      <c r="C484" s="117">
        <v>234</v>
      </c>
      <c r="D484" s="33"/>
      <c r="E484" s="115" t="s">
        <v>231</v>
      </c>
      <c r="F484" s="115">
        <v>244</v>
      </c>
      <c r="G484" s="105"/>
      <c r="O484" s="68">
        <v>4731800</v>
      </c>
      <c r="P484" s="66" t="s">
        <v>1213</v>
      </c>
      <c r="Q484" s="68">
        <v>1</v>
      </c>
      <c r="R484" s="68">
        <v>1</v>
      </c>
      <c r="S484" s="68">
        <v>0</v>
      </c>
      <c r="U484" s="97" t="s">
        <v>1194</v>
      </c>
      <c r="V484" s="68">
        <v>4673700</v>
      </c>
      <c r="W484" s="68">
        <v>1</v>
      </c>
      <c r="X484" s="68">
        <v>1</v>
      </c>
      <c r="Y484" s="68">
        <v>0</v>
      </c>
      <c r="AA484" s="66" t="s">
        <v>1213</v>
      </c>
      <c r="AB484" s="121">
        <v>4731800</v>
      </c>
      <c r="AC484" s="121">
        <v>1</v>
      </c>
      <c r="AD484" s="121">
        <v>1</v>
      </c>
      <c r="AE484" s="121">
        <v>0</v>
      </c>
    </row>
    <row r="485" spans="1:31" ht="23.25" thickBot="1">
      <c r="A485" s="46" t="s">
        <v>376</v>
      </c>
      <c r="B485" s="94" t="s">
        <v>376</v>
      </c>
      <c r="C485" s="117">
        <v>96</v>
      </c>
      <c r="D485" s="33"/>
      <c r="E485" s="115" t="s">
        <v>376</v>
      </c>
      <c r="F485" s="115">
        <v>98</v>
      </c>
      <c r="G485" s="106"/>
      <c r="O485" s="68">
        <v>4912401</v>
      </c>
      <c r="P485" s="66" t="s">
        <v>1270</v>
      </c>
      <c r="Q485" s="68">
        <v>1</v>
      </c>
      <c r="R485" s="68">
        <v>1</v>
      </c>
      <c r="S485" s="68">
        <v>0</v>
      </c>
      <c r="U485" s="97" t="s">
        <v>1195</v>
      </c>
      <c r="V485" s="68">
        <v>4681803</v>
      </c>
      <c r="W485" s="68">
        <v>1</v>
      </c>
      <c r="X485" s="68">
        <v>1</v>
      </c>
      <c r="Y485" s="68">
        <v>0</v>
      </c>
      <c r="AA485" s="66" t="s">
        <v>1270</v>
      </c>
      <c r="AB485" s="121">
        <v>4912401</v>
      </c>
      <c r="AC485" s="121">
        <v>1</v>
      </c>
      <c r="AD485" s="121">
        <v>1</v>
      </c>
      <c r="AE485" s="121">
        <v>0</v>
      </c>
    </row>
    <row r="486" spans="1:31" ht="23.25" thickBot="1">
      <c r="A486" s="46" t="s">
        <v>456</v>
      </c>
      <c r="B486" s="93" t="s">
        <v>456</v>
      </c>
      <c r="C486" s="117">
        <v>79</v>
      </c>
      <c r="D486" s="33"/>
      <c r="E486" s="115" t="s">
        <v>456</v>
      </c>
      <c r="F486" s="115">
        <v>84</v>
      </c>
      <c r="G486" s="105"/>
      <c r="O486" s="68">
        <v>4930203</v>
      </c>
      <c r="P486" s="66" t="s">
        <v>1280</v>
      </c>
      <c r="Q486" s="68">
        <v>1</v>
      </c>
      <c r="R486" s="68">
        <v>1</v>
      </c>
      <c r="S486" s="68">
        <v>0</v>
      </c>
      <c r="U486" s="97" t="s">
        <v>1198</v>
      </c>
      <c r="V486" s="68">
        <v>4693100</v>
      </c>
      <c r="W486" s="68">
        <v>1</v>
      </c>
      <c r="X486" s="68">
        <v>1</v>
      </c>
      <c r="Y486" s="68">
        <v>0</v>
      </c>
      <c r="AA486" s="66" t="s">
        <v>1280</v>
      </c>
      <c r="AB486" s="121">
        <v>4930203</v>
      </c>
      <c r="AC486" s="121">
        <v>1</v>
      </c>
      <c r="AD486" s="121">
        <v>1</v>
      </c>
      <c r="AE486" s="121">
        <v>0</v>
      </c>
    </row>
    <row r="487" spans="1:31" ht="15.75" thickBot="1">
      <c r="A487" s="46" t="s">
        <v>749</v>
      </c>
      <c r="B487" s="94" t="s">
        <v>749</v>
      </c>
      <c r="C487" s="117">
        <v>23</v>
      </c>
      <c r="D487" s="33"/>
      <c r="E487" s="115" t="s">
        <v>749</v>
      </c>
      <c r="F487" s="115">
        <v>23</v>
      </c>
      <c r="G487" s="106"/>
      <c r="O487" s="68">
        <v>5229099</v>
      </c>
      <c r="P487" s="66" t="s">
        <v>1290</v>
      </c>
      <c r="Q487" s="68">
        <v>1</v>
      </c>
      <c r="R487" s="68">
        <v>1</v>
      </c>
      <c r="S487" s="68">
        <v>0</v>
      </c>
      <c r="U487" s="97" t="s">
        <v>1213</v>
      </c>
      <c r="V487" s="68">
        <v>4731800</v>
      </c>
      <c r="W487" s="68">
        <v>1</v>
      </c>
      <c r="X487" s="68">
        <v>1</v>
      </c>
      <c r="Y487" s="68">
        <v>0</v>
      </c>
      <c r="AA487" s="66" t="s">
        <v>1467</v>
      </c>
      <c r="AB487" s="121">
        <v>5011401</v>
      </c>
      <c r="AC487" s="121">
        <v>1</v>
      </c>
      <c r="AD487" s="121">
        <v>1</v>
      </c>
      <c r="AE487" s="121">
        <v>0</v>
      </c>
    </row>
    <row r="488" spans="1:31" ht="24" thickBot="1">
      <c r="A488" s="46" t="s">
        <v>216</v>
      </c>
      <c r="B488" s="93" t="s">
        <v>216</v>
      </c>
      <c r="C488" s="117">
        <v>245</v>
      </c>
      <c r="D488" s="33"/>
      <c r="E488" s="115" t="s">
        <v>216</v>
      </c>
      <c r="F488" s="115">
        <v>260</v>
      </c>
      <c r="G488" s="105"/>
      <c r="O488" s="68">
        <v>5822100</v>
      </c>
      <c r="P488" s="66" t="s">
        <v>1311</v>
      </c>
      <c r="Q488" s="68">
        <v>1</v>
      </c>
      <c r="R488" s="68">
        <v>1</v>
      </c>
      <c r="S488" s="68">
        <v>0</v>
      </c>
      <c r="U488" s="97" t="s">
        <v>1270</v>
      </c>
      <c r="V488" s="68">
        <v>4912401</v>
      </c>
      <c r="W488" s="68">
        <v>1</v>
      </c>
      <c r="X488" s="68">
        <v>1</v>
      </c>
      <c r="Y488" s="68">
        <v>0</v>
      </c>
      <c r="AA488" s="66" t="s">
        <v>1290</v>
      </c>
      <c r="AB488" s="121">
        <v>5229099</v>
      </c>
      <c r="AC488" s="121">
        <v>1</v>
      </c>
      <c r="AD488" s="121">
        <v>1</v>
      </c>
      <c r="AE488" s="121">
        <v>0</v>
      </c>
    </row>
    <row r="489" spans="1:31" ht="15.75" thickBot="1">
      <c r="A489" s="46" t="s">
        <v>662</v>
      </c>
      <c r="B489" s="94" t="s">
        <v>662</v>
      </c>
      <c r="C489" s="117">
        <v>34</v>
      </c>
      <c r="D489" s="33"/>
      <c r="E489" s="115" t="s">
        <v>662</v>
      </c>
      <c r="F489" s="115">
        <v>34</v>
      </c>
      <c r="G489" s="106"/>
      <c r="O489" s="68">
        <v>5829800</v>
      </c>
      <c r="P489" s="66" t="s">
        <v>1312</v>
      </c>
      <c r="Q489" s="68">
        <v>1</v>
      </c>
      <c r="R489" s="68">
        <v>1</v>
      </c>
      <c r="S489" s="68">
        <v>0</v>
      </c>
      <c r="U489" s="97" t="s">
        <v>1280</v>
      </c>
      <c r="V489" s="68">
        <v>4930203</v>
      </c>
      <c r="W489" s="68">
        <v>1</v>
      </c>
      <c r="X489" s="68">
        <v>1</v>
      </c>
      <c r="Y489" s="68">
        <v>0</v>
      </c>
      <c r="AA489" s="66" t="s">
        <v>1311</v>
      </c>
      <c r="AB489" s="121">
        <v>5822100</v>
      </c>
      <c r="AC489" s="121">
        <v>1</v>
      </c>
      <c r="AD489" s="121">
        <v>1</v>
      </c>
      <c r="AE489" s="121">
        <v>0</v>
      </c>
    </row>
    <row r="490" spans="1:31" ht="24" thickBot="1">
      <c r="A490" s="46" t="s">
        <v>531</v>
      </c>
      <c r="B490" s="93" t="s">
        <v>531</v>
      </c>
      <c r="C490" s="117">
        <v>65</v>
      </c>
      <c r="D490" s="33"/>
      <c r="E490" s="115" t="s">
        <v>531</v>
      </c>
      <c r="F490" s="115">
        <v>69</v>
      </c>
      <c r="G490" s="105"/>
      <c r="O490" s="68">
        <v>5912002</v>
      </c>
      <c r="P490" s="66" t="s">
        <v>1314</v>
      </c>
      <c r="Q490" s="68">
        <v>1</v>
      </c>
      <c r="R490" s="68">
        <v>1</v>
      </c>
      <c r="S490" s="68">
        <v>0</v>
      </c>
      <c r="U490" s="97" t="s">
        <v>1467</v>
      </c>
      <c r="V490" s="68">
        <v>5011401</v>
      </c>
      <c r="W490" s="68">
        <v>1</v>
      </c>
      <c r="X490" s="68">
        <v>1</v>
      </c>
      <c r="Y490" s="68">
        <v>0</v>
      </c>
      <c r="AA490" s="66" t="s">
        <v>1312</v>
      </c>
      <c r="AB490" s="121">
        <v>5829800</v>
      </c>
      <c r="AC490" s="121">
        <v>1</v>
      </c>
      <c r="AD490" s="121">
        <v>1</v>
      </c>
      <c r="AE490" s="121">
        <v>0</v>
      </c>
    </row>
    <row r="491" spans="1:31" ht="23.25" thickBot="1">
      <c r="A491" s="46" t="s">
        <v>335</v>
      </c>
      <c r="B491" s="94" t="s">
        <v>335</v>
      </c>
      <c r="C491" s="117">
        <v>124</v>
      </c>
      <c r="D491" s="33"/>
      <c r="E491" s="115" t="s">
        <v>335</v>
      </c>
      <c r="F491" s="115">
        <v>125</v>
      </c>
      <c r="G491" s="106"/>
      <c r="O491" s="68">
        <v>6120501</v>
      </c>
      <c r="P491" s="66" t="s">
        <v>1318</v>
      </c>
      <c r="Q491" s="68">
        <v>1</v>
      </c>
      <c r="R491" s="68">
        <v>1</v>
      </c>
      <c r="S491" s="68">
        <v>0</v>
      </c>
      <c r="U491" s="97" t="s">
        <v>1290</v>
      </c>
      <c r="V491" s="68">
        <v>5229099</v>
      </c>
      <c r="W491" s="68">
        <v>1</v>
      </c>
      <c r="X491" s="68">
        <v>1</v>
      </c>
      <c r="Y491" s="68">
        <v>0</v>
      </c>
      <c r="AA491" s="66" t="s">
        <v>1314</v>
      </c>
      <c r="AB491" s="121">
        <v>5912002</v>
      </c>
      <c r="AC491" s="121">
        <v>1</v>
      </c>
      <c r="AD491" s="121">
        <v>1</v>
      </c>
      <c r="AE491" s="121">
        <v>0</v>
      </c>
    </row>
    <row r="492" spans="1:31" ht="15.75" thickBot="1">
      <c r="A492" s="46" t="s">
        <v>273</v>
      </c>
      <c r="B492" s="93" t="s">
        <v>273</v>
      </c>
      <c r="C492" s="117">
        <v>181</v>
      </c>
      <c r="D492" s="33"/>
      <c r="E492" s="115" t="s">
        <v>273</v>
      </c>
      <c r="F492" s="115">
        <v>188</v>
      </c>
      <c r="G492" s="105"/>
      <c r="O492" s="68">
        <v>6143400</v>
      </c>
      <c r="P492" s="66" t="s">
        <v>1319</v>
      </c>
      <c r="Q492" s="68">
        <v>1</v>
      </c>
      <c r="R492" s="68">
        <v>0</v>
      </c>
      <c r="S492" s="68">
        <v>1</v>
      </c>
      <c r="U492" s="97" t="s">
        <v>1311</v>
      </c>
      <c r="V492" s="68">
        <v>5822100</v>
      </c>
      <c r="W492" s="68">
        <v>1</v>
      </c>
      <c r="X492" s="68">
        <v>1</v>
      </c>
      <c r="Y492" s="68">
        <v>0</v>
      </c>
      <c r="AA492" s="66" t="s">
        <v>1318</v>
      </c>
      <c r="AB492" s="121">
        <v>6120501</v>
      </c>
      <c r="AC492" s="121">
        <v>1</v>
      </c>
      <c r="AD492" s="121">
        <v>1</v>
      </c>
      <c r="AE492" s="121">
        <v>0</v>
      </c>
    </row>
    <row r="493" spans="1:31" ht="23.25" thickBot="1">
      <c r="A493" s="46" t="s">
        <v>891</v>
      </c>
      <c r="B493" s="94" t="s">
        <v>891</v>
      </c>
      <c r="C493" s="117">
        <v>8</v>
      </c>
      <c r="D493" s="33"/>
      <c r="E493" s="115" t="s">
        <v>891</v>
      </c>
      <c r="F493" s="115">
        <v>8</v>
      </c>
      <c r="G493" s="106"/>
      <c r="O493" s="68">
        <v>6203100</v>
      </c>
      <c r="P493" s="66" t="s">
        <v>1323</v>
      </c>
      <c r="Q493" s="68">
        <v>1</v>
      </c>
      <c r="R493" s="68">
        <v>1</v>
      </c>
      <c r="S493" s="68">
        <v>0</v>
      </c>
      <c r="U493" s="97" t="s">
        <v>1312</v>
      </c>
      <c r="V493" s="68">
        <v>5829800</v>
      </c>
      <c r="W493" s="68">
        <v>1</v>
      </c>
      <c r="X493" s="68">
        <v>1</v>
      </c>
      <c r="Y493" s="68">
        <v>0</v>
      </c>
      <c r="AA493" s="66" t="s">
        <v>1319</v>
      </c>
      <c r="AB493" s="121">
        <v>6143400</v>
      </c>
      <c r="AC493" s="121">
        <v>1</v>
      </c>
      <c r="AD493" s="121">
        <v>0</v>
      </c>
      <c r="AE493" s="121">
        <v>1</v>
      </c>
    </row>
    <row r="494" spans="1:31" ht="24" thickBot="1">
      <c r="A494" s="46" t="s">
        <v>513</v>
      </c>
      <c r="B494" s="93" t="s">
        <v>513</v>
      </c>
      <c r="C494" s="117">
        <v>62</v>
      </c>
      <c r="D494" s="33"/>
      <c r="E494" s="115" t="s">
        <v>513</v>
      </c>
      <c r="F494" s="115">
        <v>67</v>
      </c>
      <c r="G494" s="105"/>
      <c r="O494" s="68">
        <v>6319400</v>
      </c>
      <c r="P494" s="66" t="s">
        <v>1327</v>
      </c>
      <c r="Q494" s="68">
        <v>1</v>
      </c>
      <c r="R494" s="68">
        <v>1</v>
      </c>
      <c r="S494" s="68">
        <v>0</v>
      </c>
      <c r="U494" s="97" t="s">
        <v>1314</v>
      </c>
      <c r="V494" s="68">
        <v>5912002</v>
      </c>
      <c r="W494" s="68">
        <v>1</v>
      </c>
      <c r="X494" s="68">
        <v>1</v>
      </c>
      <c r="Y494" s="68">
        <v>0</v>
      </c>
      <c r="AA494" s="66" t="s">
        <v>1468</v>
      </c>
      <c r="AB494" s="121">
        <v>6202300</v>
      </c>
      <c r="AC494" s="121">
        <v>1</v>
      </c>
      <c r="AD494" s="121">
        <v>1</v>
      </c>
      <c r="AE494" s="121">
        <v>0</v>
      </c>
    </row>
    <row r="495" spans="1:31" ht="24" thickBot="1">
      <c r="A495" s="46" t="s">
        <v>695</v>
      </c>
      <c r="B495" s="94" t="s">
        <v>695</v>
      </c>
      <c r="C495" s="117">
        <v>32</v>
      </c>
      <c r="D495" s="33"/>
      <c r="E495" s="115" t="s">
        <v>695</v>
      </c>
      <c r="F495" s="115">
        <v>35</v>
      </c>
      <c r="G495" s="106"/>
      <c r="O495" s="68">
        <v>6391700</v>
      </c>
      <c r="P495" s="66" t="s">
        <v>1328</v>
      </c>
      <c r="Q495" s="68">
        <v>1</v>
      </c>
      <c r="R495" s="68">
        <v>1</v>
      </c>
      <c r="S495" s="68">
        <v>0</v>
      </c>
      <c r="U495" s="97" t="s">
        <v>1318</v>
      </c>
      <c r="V495" s="68">
        <v>6120501</v>
      </c>
      <c r="W495" s="68">
        <v>1</v>
      </c>
      <c r="X495" s="68">
        <v>1</v>
      </c>
      <c r="Y495" s="68">
        <v>0</v>
      </c>
      <c r="AA495" s="66" t="s">
        <v>1323</v>
      </c>
      <c r="AB495" s="121">
        <v>6203100</v>
      </c>
      <c r="AC495" s="121">
        <v>1</v>
      </c>
      <c r="AD495" s="121">
        <v>1</v>
      </c>
      <c r="AE495" s="121">
        <v>0</v>
      </c>
    </row>
    <row r="496" spans="1:31" ht="24" thickBot="1">
      <c r="A496" s="46" t="s">
        <v>880</v>
      </c>
      <c r="B496" s="93" t="s">
        <v>880</v>
      </c>
      <c r="C496" s="117">
        <v>8</v>
      </c>
      <c r="D496" s="33"/>
      <c r="E496" s="115" t="s">
        <v>880</v>
      </c>
      <c r="F496" s="115">
        <v>9</v>
      </c>
      <c r="G496" s="105"/>
      <c r="O496" s="68">
        <v>6619399</v>
      </c>
      <c r="P496" s="66" t="s">
        <v>1331</v>
      </c>
      <c r="Q496" s="68">
        <v>1</v>
      </c>
      <c r="R496" s="68">
        <v>0</v>
      </c>
      <c r="S496" s="68">
        <v>1</v>
      </c>
      <c r="U496" s="97" t="s">
        <v>1319</v>
      </c>
      <c r="V496" s="68">
        <v>6143400</v>
      </c>
      <c r="W496" s="68">
        <v>1</v>
      </c>
      <c r="X496" s="68">
        <v>0</v>
      </c>
      <c r="Y496" s="68">
        <v>1</v>
      </c>
      <c r="AA496" s="66" t="s">
        <v>1327</v>
      </c>
      <c r="AB496" s="121">
        <v>6319400</v>
      </c>
      <c r="AC496" s="121">
        <v>1</v>
      </c>
      <c r="AD496" s="121">
        <v>1</v>
      </c>
      <c r="AE496" s="121">
        <v>0</v>
      </c>
    </row>
    <row r="497" spans="1:31" ht="23.25" thickBot="1">
      <c r="A497" s="46" t="s">
        <v>548</v>
      </c>
      <c r="B497" s="94" t="s">
        <v>548</v>
      </c>
      <c r="C497" s="117">
        <v>66</v>
      </c>
      <c r="D497" s="33"/>
      <c r="E497" s="115" t="s">
        <v>548</v>
      </c>
      <c r="F497" s="115">
        <v>67</v>
      </c>
      <c r="G497" s="106"/>
      <c r="O497" s="68">
        <v>6822600</v>
      </c>
      <c r="P497" s="66" t="s">
        <v>1332</v>
      </c>
      <c r="Q497" s="68">
        <v>1</v>
      </c>
      <c r="R497" s="68">
        <v>1</v>
      </c>
      <c r="S497" s="68">
        <v>0</v>
      </c>
      <c r="U497" s="97" t="s">
        <v>1468</v>
      </c>
      <c r="V497" s="68">
        <v>6202300</v>
      </c>
      <c r="W497" s="68">
        <v>1</v>
      </c>
      <c r="X497" s="68">
        <v>1</v>
      </c>
      <c r="Y497" s="68">
        <v>0</v>
      </c>
      <c r="AA497" s="66" t="s">
        <v>1328</v>
      </c>
      <c r="AB497" s="121">
        <v>6391700</v>
      </c>
      <c r="AC497" s="121">
        <v>1</v>
      </c>
      <c r="AD497" s="121">
        <v>1</v>
      </c>
      <c r="AE497" s="121">
        <v>0</v>
      </c>
    </row>
    <row r="498" spans="1:31" ht="23.25" thickBot="1">
      <c r="A498" s="46" t="s">
        <v>648</v>
      </c>
      <c r="B498" s="93" t="s">
        <v>648</v>
      </c>
      <c r="C498" s="117">
        <v>35</v>
      </c>
      <c r="D498" s="33"/>
      <c r="E498" s="115" t="s">
        <v>648</v>
      </c>
      <c r="F498" s="115">
        <v>41</v>
      </c>
      <c r="G498" s="105"/>
      <c r="O498" s="68">
        <v>7020400</v>
      </c>
      <c r="P498" s="66" t="s">
        <v>1334</v>
      </c>
      <c r="Q498" s="68">
        <v>1</v>
      </c>
      <c r="R498" s="68">
        <v>1</v>
      </c>
      <c r="S498" s="68">
        <v>0</v>
      </c>
      <c r="U498" s="97" t="s">
        <v>1323</v>
      </c>
      <c r="V498" s="68">
        <v>6203100</v>
      </c>
      <c r="W498" s="68">
        <v>1</v>
      </c>
      <c r="X498" s="68">
        <v>1</v>
      </c>
      <c r="Y498" s="68">
        <v>0</v>
      </c>
      <c r="AA498" s="66" t="s">
        <v>1332</v>
      </c>
      <c r="AB498" s="121">
        <v>6822600</v>
      </c>
      <c r="AC498" s="121">
        <v>1</v>
      </c>
      <c r="AD498" s="121">
        <v>1</v>
      </c>
      <c r="AE498" s="121">
        <v>0</v>
      </c>
    </row>
    <row r="499" spans="1:31" ht="24" thickBot="1">
      <c r="A499" s="46" t="s">
        <v>296</v>
      </c>
      <c r="B499" s="94" t="s">
        <v>296</v>
      </c>
      <c r="C499" s="117">
        <v>150</v>
      </c>
      <c r="D499" s="33"/>
      <c r="E499" s="115" t="s">
        <v>296</v>
      </c>
      <c r="F499" s="115">
        <v>161</v>
      </c>
      <c r="G499" s="106"/>
      <c r="O499" s="68">
        <v>7112000</v>
      </c>
      <c r="P499" s="66" t="s">
        <v>1335</v>
      </c>
      <c r="Q499" s="68">
        <v>1</v>
      </c>
      <c r="R499" s="68">
        <v>1</v>
      </c>
      <c r="S499" s="68">
        <v>0</v>
      </c>
      <c r="U499" s="97" t="s">
        <v>1327</v>
      </c>
      <c r="V499" s="68">
        <v>6319400</v>
      </c>
      <c r="W499" s="68">
        <v>1</v>
      </c>
      <c r="X499" s="68">
        <v>1</v>
      </c>
      <c r="Y499" s="68">
        <v>0</v>
      </c>
      <c r="AA499" s="66" t="s">
        <v>1334</v>
      </c>
      <c r="AB499" s="121">
        <v>7020400</v>
      </c>
      <c r="AC499" s="121">
        <v>1</v>
      </c>
      <c r="AD499" s="121">
        <v>1</v>
      </c>
      <c r="AE499" s="121">
        <v>0</v>
      </c>
    </row>
    <row r="500" spans="1:31" ht="15.75" thickBot="1">
      <c r="A500" s="46" t="s">
        <v>479</v>
      </c>
      <c r="B500" s="93" t="s">
        <v>479</v>
      </c>
      <c r="C500" s="117">
        <v>72</v>
      </c>
      <c r="D500" s="33"/>
      <c r="E500" s="115" t="s">
        <v>479</v>
      </c>
      <c r="F500" s="115">
        <v>78</v>
      </c>
      <c r="G500" s="105"/>
      <c r="O500" s="68">
        <v>7410202</v>
      </c>
      <c r="P500" s="66" t="s">
        <v>1343</v>
      </c>
      <c r="Q500" s="68">
        <v>1</v>
      </c>
      <c r="R500" s="68">
        <v>1</v>
      </c>
      <c r="S500" s="68">
        <v>0</v>
      </c>
      <c r="U500" s="97" t="s">
        <v>1328</v>
      </c>
      <c r="V500" s="68">
        <v>6391700</v>
      </c>
      <c r="W500" s="68">
        <v>1</v>
      </c>
      <c r="X500" s="68">
        <v>1</v>
      </c>
      <c r="Y500" s="68">
        <v>0</v>
      </c>
      <c r="AA500" s="66" t="s">
        <v>1335</v>
      </c>
      <c r="AB500" s="121">
        <v>7112000</v>
      </c>
      <c r="AC500" s="121">
        <v>1</v>
      </c>
      <c r="AD500" s="121">
        <v>1</v>
      </c>
      <c r="AE500" s="121">
        <v>0</v>
      </c>
    </row>
    <row r="501" spans="1:31" ht="24" thickBot="1">
      <c r="A501" s="46" t="s">
        <v>362</v>
      </c>
      <c r="B501" s="94" t="s">
        <v>362</v>
      </c>
      <c r="C501" s="117">
        <v>119</v>
      </c>
      <c r="D501" s="33"/>
      <c r="E501" s="115" t="s">
        <v>362</v>
      </c>
      <c r="F501" s="115">
        <v>127</v>
      </c>
      <c r="G501" s="106"/>
      <c r="O501" s="68">
        <v>7490104</v>
      </c>
      <c r="P501" s="66" t="s">
        <v>1349</v>
      </c>
      <c r="Q501" s="68">
        <v>1</v>
      </c>
      <c r="R501" s="68">
        <v>0</v>
      </c>
      <c r="S501" s="68">
        <v>1</v>
      </c>
      <c r="U501" s="97" t="s">
        <v>1332</v>
      </c>
      <c r="V501" s="68">
        <v>6822600</v>
      </c>
      <c r="W501" s="68">
        <v>1</v>
      </c>
      <c r="X501" s="68">
        <v>1</v>
      </c>
      <c r="Y501" s="68">
        <v>0</v>
      </c>
      <c r="AA501" s="66" t="s">
        <v>1343</v>
      </c>
      <c r="AB501" s="121">
        <v>7410202</v>
      </c>
      <c r="AC501" s="121">
        <v>1</v>
      </c>
      <c r="AD501" s="121">
        <v>1</v>
      </c>
      <c r="AE501" s="121">
        <v>0</v>
      </c>
    </row>
    <row r="502" spans="1:31" ht="24" thickBot="1">
      <c r="A502" s="46" t="s">
        <v>118</v>
      </c>
      <c r="B502" s="93" t="s">
        <v>118</v>
      </c>
      <c r="C502" s="117">
        <v>714</v>
      </c>
      <c r="D502" s="33"/>
      <c r="E502" s="115" t="s">
        <v>118</v>
      </c>
      <c r="F502" s="115">
        <v>744</v>
      </c>
      <c r="G502" s="105"/>
      <c r="O502" s="68">
        <v>7490199</v>
      </c>
      <c r="P502" s="66" t="s">
        <v>1350</v>
      </c>
      <c r="Q502" s="68">
        <v>1</v>
      </c>
      <c r="R502" s="68">
        <v>1</v>
      </c>
      <c r="S502" s="68">
        <v>0</v>
      </c>
      <c r="U502" s="97" t="s">
        <v>1334</v>
      </c>
      <c r="V502" s="68">
        <v>7020400</v>
      </c>
      <c r="W502" s="68">
        <v>1</v>
      </c>
      <c r="X502" s="68">
        <v>1</v>
      </c>
      <c r="Y502" s="68">
        <v>0</v>
      </c>
      <c r="AA502" s="66" t="s">
        <v>1349</v>
      </c>
      <c r="AB502" s="121">
        <v>7490104</v>
      </c>
      <c r="AC502" s="121">
        <v>1</v>
      </c>
      <c r="AD502" s="121">
        <v>0</v>
      </c>
      <c r="AE502" s="121">
        <v>1</v>
      </c>
    </row>
    <row r="503" spans="1:31" ht="15.75" thickBot="1">
      <c r="A503" s="46" t="s">
        <v>435</v>
      </c>
      <c r="B503" s="94" t="s">
        <v>435</v>
      </c>
      <c r="C503" s="117">
        <v>73</v>
      </c>
      <c r="D503" s="33"/>
      <c r="E503" s="115" t="s">
        <v>435</v>
      </c>
      <c r="F503" s="115">
        <v>73</v>
      </c>
      <c r="G503" s="106"/>
      <c r="O503" s="68">
        <v>7500100</v>
      </c>
      <c r="P503" s="66" t="s">
        <v>1351</v>
      </c>
      <c r="Q503" s="68">
        <v>1</v>
      </c>
      <c r="R503" s="68">
        <v>0</v>
      </c>
      <c r="S503" s="68">
        <v>1</v>
      </c>
      <c r="U503" s="97" t="s">
        <v>1335</v>
      </c>
      <c r="V503" s="68">
        <v>7112000</v>
      </c>
      <c r="W503" s="68">
        <v>1</v>
      </c>
      <c r="X503" s="68">
        <v>1</v>
      </c>
      <c r="Y503" s="68">
        <v>0</v>
      </c>
      <c r="AA503" s="66" t="s">
        <v>1351</v>
      </c>
      <c r="AB503" s="121">
        <v>7500100</v>
      </c>
      <c r="AC503" s="121">
        <v>1</v>
      </c>
      <c r="AD503" s="121">
        <v>0</v>
      </c>
      <c r="AE503" s="121">
        <v>1</v>
      </c>
    </row>
    <row r="504" spans="1:31" ht="15.75" thickBot="1">
      <c r="A504" s="46" t="s">
        <v>240</v>
      </c>
      <c r="B504" s="93" t="s">
        <v>240</v>
      </c>
      <c r="C504" s="117">
        <v>207</v>
      </c>
      <c r="D504" s="33"/>
      <c r="E504" s="115" t="s">
        <v>240</v>
      </c>
      <c r="F504" s="115">
        <v>214</v>
      </c>
      <c r="G504" s="105"/>
      <c r="O504" s="68">
        <v>8121400</v>
      </c>
      <c r="P504" s="66" t="s">
        <v>1376</v>
      </c>
      <c r="Q504" s="68">
        <v>1</v>
      </c>
      <c r="R504" s="68">
        <v>1</v>
      </c>
      <c r="S504" s="68">
        <v>0</v>
      </c>
      <c r="U504" s="97" t="s">
        <v>1343</v>
      </c>
      <c r="V504" s="68">
        <v>7410202</v>
      </c>
      <c r="W504" s="68">
        <v>1</v>
      </c>
      <c r="X504" s="68">
        <v>1</v>
      </c>
      <c r="Y504" s="68">
        <v>0</v>
      </c>
      <c r="AA504" s="66" t="s">
        <v>1376</v>
      </c>
      <c r="AB504" s="121">
        <v>8121400</v>
      </c>
      <c r="AC504" s="121">
        <v>1</v>
      </c>
      <c r="AD504" s="121">
        <v>1</v>
      </c>
      <c r="AE504" s="121">
        <v>0</v>
      </c>
    </row>
    <row r="505" spans="1:31" ht="23.25" thickBot="1">
      <c r="A505" s="46" t="s">
        <v>143</v>
      </c>
      <c r="B505" s="94" t="s">
        <v>143</v>
      </c>
      <c r="C505" s="117">
        <v>549</v>
      </c>
      <c r="D505" s="33"/>
      <c r="E505" s="115" t="s">
        <v>143</v>
      </c>
      <c r="F505" s="115">
        <v>598</v>
      </c>
      <c r="G505" s="106"/>
      <c r="O505" s="68">
        <v>8220200</v>
      </c>
      <c r="P505" s="66" t="s">
        <v>1383</v>
      </c>
      <c r="Q505" s="68">
        <v>1</v>
      </c>
      <c r="R505" s="68">
        <v>1</v>
      </c>
      <c r="S505" s="68">
        <v>0</v>
      </c>
      <c r="U505" s="97" t="s">
        <v>1349</v>
      </c>
      <c r="V505" s="68">
        <v>7490104</v>
      </c>
      <c r="W505" s="68">
        <v>1</v>
      </c>
      <c r="X505" s="68">
        <v>0</v>
      </c>
      <c r="Y505" s="68">
        <v>1</v>
      </c>
      <c r="AA505" s="66" t="s">
        <v>1383</v>
      </c>
      <c r="AB505" s="121">
        <v>8220200</v>
      </c>
      <c r="AC505" s="121">
        <v>1</v>
      </c>
      <c r="AD505" s="121">
        <v>1</v>
      </c>
      <c r="AE505" s="121">
        <v>0</v>
      </c>
    </row>
    <row r="506" spans="1:31" ht="15.75" thickBot="1">
      <c r="A506" s="46" t="s">
        <v>62</v>
      </c>
      <c r="B506" s="93" t="s">
        <v>62</v>
      </c>
      <c r="C506" s="118">
        <v>4803</v>
      </c>
      <c r="D506" s="111"/>
      <c r="E506" s="115" t="s">
        <v>62</v>
      </c>
      <c r="F506" s="116">
        <v>5156</v>
      </c>
      <c r="G506" s="108"/>
      <c r="O506" s="68">
        <v>8299701</v>
      </c>
      <c r="P506" s="66" t="s">
        <v>1388</v>
      </c>
      <c r="Q506" s="68">
        <v>1</v>
      </c>
      <c r="R506" s="68">
        <v>1</v>
      </c>
      <c r="S506" s="68">
        <v>0</v>
      </c>
      <c r="U506" s="97" t="s">
        <v>1351</v>
      </c>
      <c r="V506" s="68">
        <v>7500100</v>
      </c>
      <c r="W506" s="68">
        <v>1</v>
      </c>
      <c r="X506" s="68">
        <v>0</v>
      </c>
      <c r="Y506" s="68">
        <v>1</v>
      </c>
      <c r="AA506" s="66" t="s">
        <v>1388</v>
      </c>
      <c r="AB506" s="121">
        <v>8299701</v>
      </c>
      <c r="AC506" s="121">
        <v>1</v>
      </c>
      <c r="AD506" s="121">
        <v>1</v>
      </c>
      <c r="AE506" s="121">
        <v>0</v>
      </c>
    </row>
    <row r="507" spans="1:31" ht="15.75" thickBot="1">
      <c r="A507" s="46" t="s">
        <v>833</v>
      </c>
      <c r="B507" s="94" t="s">
        <v>833</v>
      </c>
      <c r="C507" s="117">
        <v>12</v>
      </c>
      <c r="D507" s="33"/>
      <c r="E507" s="115" t="s">
        <v>833</v>
      </c>
      <c r="F507" s="115">
        <v>12</v>
      </c>
      <c r="G507" s="106"/>
      <c r="O507" s="68">
        <v>8299706</v>
      </c>
      <c r="P507" s="66" t="s">
        <v>1390</v>
      </c>
      <c r="Q507" s="68">
        <v>1</v>
      </c>
      <c r="R507" s="68">
        <v>1</v>
      </c>
      <c r="S507" s="68">
        <v>0</v>
      </c>
      <c r="U507" s="97" t="s">
        <v>1376</v>
      </c>
      <c r="V507" s="68">
        <v>8121400</v>
      </c>
      <c r="W507" s="68">
        <v>1</v>
      </c>
      <c r="X507" s="68">
        <v>1</v>
      </c>
      <c r="Y507" s="68">
        <v>0</v>
      </c>
      <c r="AA507" s="66" t="s">
        <v>1390</v>
      </c>
      <c r="AB507" s="121">
        <v>8299706</v>
      </c>
      <c r="AC507" s="121">
        <v>1</v>
      </c>
      <c r="AD507" s="121">
        <v>1</v>
      </c>
      <c r="AE507" s="121">
        <v>0</v>
      </c>
    </row>
    <row r="508" spans="1:31" ht="15.75" thickBot="1">
      <c r="A508" s="46" t="s">
        <v>441</v>
      </c>
      <c r="B508" s="93" t="s">
        <v>441</v>
      </c>
      <c r="C508" s="117">
        <v>78</v>
      </c>
      <c r="D508" s="33"/>
      <c r="E508" s="115" t="s">
        <v>441</v>
      </c>
      <c r="F508" s="115">
        <v>87</v>
      </c>
      <c r="G508" s="105"/>
      <c r="O508" s="68">
        <v>8511200</v>
      </c>
      <c r="P508" s="66" t="s">
        <v>1393</v>
      </c>
      <c r="Q508" s="68">
        <v>1</v>
      </c>
      <c r="R508" s="68">
        <v>1</v>
      </c>
      <c r="S508" s="68">
        <v>0</v>
      </c>
      <c r="U508" s="97" t="s">
        <v>1383</v>
      </c>
      <c r="V508" s="68">
        <v>8220200</v>
      </c>
      <c r="W508" s="68">
        <v>1</v>
      </c>
      <c r="X508" s="68">
        <v>1</v>
      </c>
      <c r="Y508" s="68">
        <v>0</v>
      </c>
      <c r="AA508" s="66" t="s">
        <v>1393</v>
      </c>
      <c r="AB508" s="121">
        <v>8511200</v>
      </c>
      <c r="AC508" s="121">
        <v>1</v>
      </c>
      <c r="AD508" s="121">
        <v>1</v>
      </c>
      <c r="AE508" s="121">
        <v>0</v>
      </c>
    </row>
    <row r="509" spans="1:31" ht="15.75" thickBot="1">
      <c r="A509" s="46" t="s">
        <v>898</v>
      </c>
      <c r="B509" s="94" t="s">
        <v>898</v>
      </c>
      <c r="C509" s="117">
        <v>7</v>
      </c>
      <c r="D509" s="33"/>
      <c r="E509" s="115" t="s">
        <v>898</v>
      </c>
      <c r="F509" s="115">
        <v>7</v>
      </c>
      <c r="G509" s="106"/>
      <c r="O509" s="68">
        <v>8512100</v>
      </c>
      <c r="P509" s="66" t="s">
        <v>1394</v>
      </c>
      <c r="Q509" s="68">
        <v>1</v>
      </c>
      <c r="R509" s="68">
        <v>0</v>
      </c>
      <c r="S509" s="68">
        <v>1</v>
      </c>
      <c r="U509" s="97" t="s">
        <v>1388</v>
      </c>
      <c r="V509" s="68">
        <v>8299701</v>
      </c>
      <c r="W509" s="68">
        <v>1</v>
      </c>
      <c r="X509" s="68">
        <v>1</v>
      </c>
      <c r="Y509" s="68">
        <v>0</v>
      </c>
      <c r="AA509" s="66" t="s">
        <v>1394</v>
      </c>
      <c r="AB509" s="121">
        <v>8512100</v>
      </c>
      <c r="AC509" s="121">
        <v>1</v>
      </c>
      <c r="AD509" s="121">
        <v>0</v>
      </c>
      <c r="AE509" s="121">
        <v>1</v>
      </c>
    </row>
    <row r="510" spans="1:31" ht="24" thickBot="1">
      <c r="A510" s="46" t="s">
        <v>639</v>
      </c>
      <c r="B510" s="93" t="s">
        <v>639</v>
      </c>
      <c r="C510" s="117">
        <v>44</v>
      </c>
      <c r="D510" s="33"/>
      <c r="E510" s="115" t="s">
        <v>639</v>
      </c>
      <c r="F510" s="115">
        <v>44</v>
      </c>
      <c r="G510" s="105"/>
      <c r="O510" s="68">
        <v>8650099</v>
      </c>
      <c r="P510" s="66" t="s">
        <v>1406</v>
      </c>
      <c r="Q510" s="68">
        <v>1</v>
      </c>
      <c r="R510" s="68">
        <v>0</v>
      </c>
      <c r="S510" s="68">
        <v>1</v>
      </c>
      <c r="U510" s="97" t="s">
        <v>1390</v>
      </c>
      <c r="V510" s="68">
        <v>8299706</v>
      </c>
      <c r="W510" s="68">
        <v>1</v>
      </c>
      <c r="X510" s="68">
        <v>1</v>
      </c>
      <c r="Y510" s="68">
        <v>0</v>
      </c>
      <c r="AA510" s="66" t="s">
        <v>1406</v>
      </c>
      <c r="AB510" s="121">
        <v>8650099</v>
      </c>
      <c r="AC510" s="121">
        <v>1</v>
      </c>
      <c r="AD510" s="121">
        <v>0</v>
      </c>
      <c r="AE510" s="121">
        <v>1</v>
      </c>
    </row>
    <row r="511" spans="1:31" ht="15.75" thickBot="1">
      <c r="A511" s="46" t="s">
        <v>628</v>
      </c>
      <c r="B511" s="94" t="s">
        <v>628</v>
      </c>
      <c r="C511" s="117">
        <v>43</v>
      </c>
      <c r="D511" s="33"/>
      <c r="E511" s="115" t="s">
        <v>628</v>
      </c>
      <c r="F511" s="115">
        <v>45</v>
      </c>
      <c r="G511" s="106"/>
      <c r="O511" s="68">
        <v>9001904</v>
      </c>
      <c r="P511" s="66" t="s">
        <v>1411</v>
      </c>
      <c r="Q511" s="68">
        <v>1</v>
      </c>
      <c r="R511" s="68">
        <v>1</v>
      </c>
      <c r="S511" s="68">
        <v>0</v>
      </c>
      <c r="U511" s="97" t="s">
        <v>1393</v>
      </c>
      <c r="V511" s="68">
        <v>8511200</v>
      </c>
      <c r="W511" s="68">
        <v>1</v>
      </c>
      <c r="X511" s="68">
        <v>1</v>
      </c>
      <c r="Y511" s="68">
        <v>0</v>
      </c>
      <c r="AA511" s="66" t="s">
        <v>1411</v>
      </c>
      <c r="AB511" s="121">
        <v>9001904</v>
      </c>
      <c r="AC511" s="121">
        <v>1</v>
      </c>
      <c r="AD511" s="121">
        <v>1</v>
      </c>
      <c r="AE511" s="121">
        <v>0</v>
      </c>
    </row>
    <row r="512" spans="1:31" ht="15.75" thickBot="1">
      <c r="A512" s="46" t="s">
        <v>91</v>
      </c>
      <c r="B512" s="93" t="s">
        <v>91</v>
      </c>
      <c r="C512" s="118">
        <v>1121</v>
      </c>
      <c r="D512" s="111"/>
      <c r="E512" s="115" t="s">
        <v>91</v>
      </c>
      <c r="F512" s="116">
        <v>1200</v>
      </c>
      <c r="G512" s="108"/>
      <c r="O512" s="68">
        <v>9001905</v>
      </c>
      <c r="P512" s="66" t="s">
        <v>1412</v>
      </c>
      <c r="Q512" s="68">
        <v>1</v>
      </c>
      <c r="R512" s="68">
        <v>1</v>
      </c>
      <c r="S512" s="68">
        <v>0</v>
      </c>
      <c r="U512" s="97" t="s">
        <v>1394</v>
      </c>
      <c r="V512" s="68">
        <v>8512100</v>
      </c>
      <c r="W512" s="68">
        <v>1</v>
      </c>
      <c r="X512" s="68">
        <v>0</v>
      </c>
      <c r="Y512" s="68">
        <v>1</v>
      </c>
      <c r="AA512" s="66" t="s">
        <v>1412</v>
      </c>
      <c r="AB512" s="121">
        <v>9001905</v>
      </c>
      <c r="AC512" s="121">
        <v>1</v>
      </c>
      <c r="AD512" s="121">
        <v>1</v>
      </c>
      <c r="AE512" s="121">
        <v>0</v>
      </c>
    </row>
    <row r="513" spans="1:33" ht="23.25" thickBot="1">
      <c r="A513" s="46" t="s">
        <v>297</v>
      </c>
      <c r="B513" s="94" t="s">
        <v>297</v>
      </c>
      <c r="C513" s="117">
        <v>174</v>
      </c>
      <c r="D513" s="33"/>
      <c r="E513" s="115" t="s">
        <v>297</v>
      </c>
      <c r="F513" s="115">
        <v>185</v>
      </c>
      <c r="G513" s="106"/>
      <c r="O513" s="68">
        <v>9319199</v>
      </c>
      <c r="P513" s="66" t="s">
        <v>1420</v>
      </c>
      <c r="Q513" s="68">
        <v>1</v>
      </c>
      <c r="R513" s="68">
        <v>0</v>
      </c>
      <c r="S513" s="68">
        <v>1</v>
      </c>
      <c r="U513" s="97" t="s">
        <v>1406</v>
      </c>
      <c r="V513" s="68">
        <v>8650099</v>
      </c>
      <c r="W513" s="68">
        <v>1</v>
      </c>
      <c r="X513" s="68">
        <v>0</v>
      </c>
      <c r="Y513" s="68">
        <v>1</v>
      </c>
      <c r="AA513" s="66" t="s">
        <v>1420</v>
      </c>
      <c r="AB513" s="121">
        <v>9319199</v>
      </c>
      <c r="AC513" s="121">
        <v>1</v>
      </c>
      <c r="AD513" s="121">
        <v>0</v>
      </c>
      <c r="AE513" s="121">
        <v>1</v>
      </c>
    </row>
    <row r="514" spans="1:33" ht="15.75" thickBot="1">
      <c r="A514" s="46" t="s">
        <v>167</v>
      </c>
      <c r="B514" s="93" t="s">
        <v>167</v>
      </c>
      <c r="C514" s="117">
        <v>353</v>
      </c>
      <c r="D514" s="33"/>
      <c r="E514" s="115" t="s">
        <v>167</v>
      </c>
      <c r="F514" s="115">
        <v>360</v>
      </c>
      <c r="G514" s="105"/>
      <c r="O514" s="68">
        <v>9491000</v>
      </c>
      <c r="P514" s="66" t="s">
        <v>1425</v>
      </c>
      <c r="Q514" s="68">
        <v>1</v>
      </c>
      <c r="R514" s="68">
        <v>0</v>
      </c>
      <c r="S514" s="68">
        <v>1</v>
      </c>
      <c r="U514" s="97" t="s">
        <v>1411</v>
      </c>
      <c r="V514" s="68">
        <v>9001904</v>
      </c>
      <c r="W514" s="68">
        <v>1</v>
      </c>
      <c r="X514" s="68">
        <v>1</v>
      </c>
      <c r="Y514" s="68">
        <v>0</v>
      </c>
      <c r="AA514" s="66" t="s">
        <v>1425</v>
      </c>
      <c r="AB514" s="121">
        <v>9491000</v>
      </c>
      <c r="AC514" s="121">
        <v>1</v>
      </c>
      <c r="AD514" s="121">
        <v>0</v>
      </c>
      <c r="AE514" s="121">
        <v>1</v>
      </c>
    </row>
    <row r="515" spans="1:33" ht="15.75" thickBot="1">
      <c r="A515" s="46" t="s">
        <v>861</v>
      </c>
      <c r="B515" s="94" t="s">
        <v>861</v>
      </c>
      <c r="C515" s="117">
        <v>11</v>
      </c>
      <c r="D515" s="33"/>
      <c r="E515" s="115" t="s">
        <v>861</v>
      </c>
      <c r="F515" s="115">
        <v>11</v>
      </c>
      <c r="G515" s="106"/>
      <c r="O515" s="68">
        <v>9493600</v>
      </c>
      <c r="P515" s="66" t="s">
        <v>1426</v>
      </c>
      <c r="Q515" s="68">
        <v>1</v>
      </c>
      <c r="R515" s="68">
        <v>0</v>
      </c>
      <c r="S515" s="68">
        <v>1</v>
      </c>
      <c r="U515" s="97" t="s">
        <v>1412</v>
      </c>
      <c r="V515" s="68">
        <v>9001905</v>
      </c>
      <c r="W515" s="68">
        <v>1</v>
      </c>
      <c r="X515" s="68">
        <v>1</v>
      </c>
      <c r="Y515" s="68">
        <v>0</v>
      </c>
      <c r="AA515" s="66" t="s">
        <v>1426</v>
      </c>
      <c r="AB515" s="121">
        <v>9493600</v>
      </c>
      <c r="AC515" s="121">
        <v>1</v>
      </c>
      <c r="AD515" s="121">
        <v>0</v>
      </c>
      <c r="AE515" s="121">
        <v>1</v>
      </c>
    </row>
    <row r="516" spans="1:33" ht="15.75" thickBot="1">
      <c r="A516" s="46" t="s">
        <v>112</v>
      </c>
      <c r="B516" s="93" t="s">
        <v>112</v>
      </c>
      <c r="C516" s="117">
        <v>763</v>
      </c>
      <c r="D516" s="33"/>
      <c r="E516" s="115" t="s">
        <v>112</v>
      </c>
      <c r="F516" s="115">
        <v>812</v>
      </c>
      <c r="G516" s="105"/>
      <c r="O516" s="68">
        <v>9609204</v>
      </c>
      <c r="P516" s="66" t="s">
        <v>1447</v>
      </c>
      <c r="Q516" s="68">
        <v>1</v>
      </c>
      <c r="R516" s="68">
        <v>1</v>
      </c>
      <c r="S516" s="68">
        <v>0</v>
      </c>
      <c r="U516" s="97" t="s">
        <v>1420</v>
      </c>
      <c r="V516" s="68">
        <v>9319199</v>
      </c>
      <c r="W516" s="68">
        <v>1</v>
      </c>
      <c r="X516" s="68">
        <v>0</v>
      </c>
      <c r="Y516" s="68">
        <v>1</v>
      </c>
      <c r="AA516" s="66" t="s">
        <v>1447</v>
      </c>
      <c r="AB516" s="121">
        <v>9609204</v>
      </c>
      <c r="AC516" s="121">
        <v>1</v>
      </c>
      <c r="AD516" s="121">
        <v>1</v>
      </c>
      <c r="AE516" s="121">
        <v>0</v>
      </c>
    </row>
    <row r="517" spans="1:33" ht="15.75" customHeight="1" thickBot="1">
      <c r="A517" s="46" t="s">
        <v>686</v>
      </c>
      <c r="B517" s="94" t="s">
        <v>686</v>
      </c>
      <c r="C517" s="117">
        <v>33</v>
      </c>
      <c r="D517" s="33"/>
      <c r="E517" s="115" t="s">
        <v>686</v>
      </c>
      <c r="F517" s="115">
        <v>36</v>
      </c>
      <c r="G517" s="106"/>
      <c r="O517" s="236" t="s">
        <v>27</v>
      </c>
      <c r="P517" s="237"/>
      <c r="Q517" s="49">
        <f>SUM(Q4:Q516)</f>
        <v>210979</v>
      </c>
      <c r="R517" s="49">
        <f>SUM(R4:R516)</f>
        <v>112941</v>
      </c>
      <c r="S517" s="49">
        <f>SUM(S4:S516)</f>
        <v>98038</v>
      </c>
      <c r="U517" s="97" t="s">
        <v>1425</v>
      </c>
      <c r="V517" s="68">
        <v>9491000</v>
      </c>
      <c r="W517" s="68">
        <v>1</v>
      </c>
      <c r="X517" s="68">
        <v>0</v>
      </c>
      <c r="Y517" s="68">
        <v>1</v>
      </c>
      <c r="AA517" s="123"/>
      <c r="AB517" s="123"/>
      <c r="AC517" s="124">
        <f>SUM(AC4:AC516)</f>
        <v>230049</v>
      </c>
      <c r="AD517" s="124">
        <f>SUM(AD4:AD516)</f>
        <v>123225</v>
      </c>
      <c r="AE517" s="124">
        <f>SUM(AE4:AE516)</f>
        <v>106824</v>
      </c>
    </row>
    <row r="518" spans="1:33" ht="23.25" thickBot="1">
      <c r="A518" s="46" t="s">
        <v>620</v>
      </c>
      <c r="B518" s="93" t="s">
        <v>620</v>
      </c>
      <c r="C518" s="117">
        <v>38</v>
      </c>
      <c r="D518" s="33"/>
      <c r="E518" s="115" t="s">
        <v>620</v>
      </c>
      <c r="F518" s="115">
        <v>43</v>
      </c>
      <c r="G518" s="105"/>
      <c r="P518" s="59"/>
      <c r="U518" s="97" t="s">
        <v>1426</v>
      </c>
      <c r="V518" s="68">
        <v>9493600</v>
      </c>
      <c r="W518" s="68">
        <v>1</v>
      </c>
      <c r="X518" s="68">
        <v>0</v>
      </c>
      <c r="Y518" s="68">
        <v>1</v>
      </c>
      <c r="AG518" s="120"/>
    </row>
    <row r="519" spans="1:33" ht="23.25" thickBot="1">
      <c r="A519" s="46" t="s">
        <v>540</v>
      </c>
      <c r="B519" s="94" t="s">
        <v>540</v>
      </c>
      <c r="C519" s="117">
        <v>61</v>
      </c>
      <c r="D519" s="33"/>
      <c r="E519" s="115" t="s">
        <v>540</v>
      </c>
      <c r="F519" s="115">
        <v>64</v>
      </c>
      <c r="G519" s="106"/>
      <c r="P519" s="59"/>
      <c r="U519" s="97" t="s">
        <v>1447</v>
      </c>
      <c r="V519" s="68">
        <v>9609204</v>
      </c>
      <c r="W519" s="68">
        <v>1</v>
      </c>
      <c r="X519" s="68">
        <v>1</v>
      </c>
      <c r="Y519" s="68">
        <v>0</v>
      </c>
    </row>
    <row r="520" spans="1:33" ht="15.75" thickBot="1">
      <c r="A520" s="46" t="s">
        <v>592</v>
      </c>
      <c r="B520" s="93" t="s">
        <v>592</v>
      </c>
      <c r="C520" s="117">
        <v>50</v>
      </c>
      <c r="D520" s="33"/>
      <c r="E520" s="115" t="s">
        <v>592</v>
      </c>
      <c r="F520" s="115">
        <v>50</v>
      </c>
      <c r="G520" s="105"/>
      <c r="P520" s="59"/>
      <c r="U520" s="247" t="s">
        <v>27</v>
      </c>
      <c r="V520" s="248"/>
      <c r="W520" s="98">
        <f>SUM(W4:W519)</f>
        <v>222591</v>
      </c>
      <c r="X520" s="98">
        <f>SUM(X4:X519)</f>
        <v>119152</v>
      </c>
      <c r="Y520" s="98">
        <f>SUM(Y4:Y519)</f>
        <v>103439</v>
      </c>
    </row>
    <row r="521" spans="1:33" ht="15.75" thickBot="1">
      <c r="A521" s="46" t="s">
        <v>142</v>
      </c>
      <c r="B521" s="94" t="s">
        <v>142</v>
      </c>
      <c r="C521" s="117">
        <v>502</v>
      </c>
      <c r="D521" s="33"/>
      <c r="E521" s="115" t="s">
        <v>142</v>
      </c>
      <c r="F521" s="115">
        <v>526</v>
      </c>
      <c r="G521" s="106"/>
      <c r="Z521" s="8"/>
    </row>
    <row r="522" spans="1:33" ht="15.75" thickBot="1">
      <c r="A522" s="46" t="s">
        <v>737</v>
      </c>
      <c r="B522" s="93" t="s">
        <v>737</v>
      </c>
      <c r="C522" s="117">
        <v>26</v>
      </c>
      <c r="D522" s="33"/>
      <c r="E522" s="115" t="s">
        <v>737</v>
      </c>
      <c r="F522" s="115">
        <v>27</v>
      </c>
      <c r="G522" s="105"/>
    </row>
    <row r="523" spans="1:33" ht="15.75" thickBot="1">
      <c r="A523" s="46" t="s">
        <v>738</v>
      </c>
      <c r="B523" s="94" t="s">
        <v>738</v>
      </c>
      <c r="C523" s="117">
        <v>24</v>
      </c>
      <c r="D523" s="33"/>
      <c r="E523" s="115" t="s">
        <v>738</v>
      </c>
      <c r="F523" s="115">
        <v>24</v>
      </c>
      <c r="G523" s="106"/>
    </row>
    <row r="524" spans="1:33" ht="15.75" thickBot="1">
      <c r="A524" s="46" t="s">
        <v>283</v>
      </c>
      <c r="B524" s="93" t="s">
        <v>283</v>
      </c>
      <c r="C524" s="117">
        <v>165</v>
      </c>
      <c r="D524" s="33"/>
      <c r="E524" s="115" t="s">
        <v>283</v>
      </c>
      <c r="F524" s="115">
        <v>171</v>
      </c>
      <c r="G524" s="105"/>
    </row>
    <row r="525" spans="1:33" ht="15.75" thickBot="1">
      <c r="A525" s="46" t="s">
        <v>104</v>
      </c>
      <c r="B525" s="94" t="s">
        <v>104</v>
      </c>
      <c r="C525" s="117">
        <v>959</v>
      </c>
      <c r="D525" s="33"/>
      <c r="E525" s="115" t="s">
        <v>104</v>
      </c>
      <c r="F525" s="116">
        <v>1016</v>
      </c>
      <c r="G525" s="106"/>
    </row>
    <row r="526" spans="1:33" ht="15.75" thickBot="1">
      <c r="A526" s="46" t="s">
        <v>808</v>
      </c>
      <c r="B526" s="93" t="s">
        <v>808</v>
      </c>
      <c r="C526" s="117">
        <v>15</v>
      </c>
      <c r="D526" s="33"/>
      <c r="E526" s="115" t="s">
        <v>808</v>
      </c>
      <c r="F526" s="115">
        <v>15</v>
      </c>
      <c r="G526" s="105"/>
    </row>
    <row r="527" spans="1:33" ht="15.75" thickBot="1">
      <c r="A527" s="46" t="s">
        <v>246</v>
      </c>
      <c r="B527" s="94" t="s">
        <v>246</v>
      </c>
      <c r="C527" s="117">
        <v>212</v>
      </c>
      <c r="D527" s="33"/>
      <c r="E527" s="115" t="s">
        <v>246</v>
      </c>
      <c r="F527" s="115">
        <v>229</v>
      </c>
      <c r="G527" s="106"/>
    </row>
    <row r="528" spans="1:33" ht="15.75" thickBot="1">
      <c r="A528" s="46" t="s">
        <v>593</v>
      </c>
      <c r="B528" s="93" t="s">
        <v>593</v>
      </c>
      <c r="C528" s="117">
        <v>53</v>
      </c>
      <c r="D528" s="33"/>
      <c r="E528" s="115" t="s">
        <v>593</v>
      </c>
      <c r="F528" s="115">
        <v>56</v>
      </c>
      <c r="G528" s="105"/>
    </row>
    <row r="529" spans="1:7" ht="15.75" thickBot="1">
      <c r="A529" s="46" t="s">
        <v>219</v>
      </c>
      <c r="B529" s="94" t="s">
        <v>219</v>
      </c>
      <c r="C529" s="117">
        <v>242</v>
      </c>
      <c r="D529" s="33"/>
      <c r="E529" s="115" t="s">
        <v>219</v>
      </c>
      <c r="F529" s="115">
        <v>252</v>
      </c>
      <c r="G529" s="106"/>
    </row>
    <row r="530" spans="1:7" ht="15.75" thickBot="1">
      <c r="A530" s="46" t="s">
        <v>115</v>
      </c>
      <c r="B530" s="93" t="s">
        <v>115</v>
      </c>
      <c r="C530" s="117">
        <v>765</v>
      </c>
      <c r="D530" s="33"/>
      <c r="E530" s="115" t="s">
        <v>115</v>
      </c>
      <c r="F530" s="115">
        <v>826</v>
      </c>
      <c r="G530" s="105"/>
    </row>
    <row r="531" spans="1:7" ht="15.75" thickBot="1">
      <c r="A531" s="46" t="s">
        <v>486</v>
      </c>
      <c r="B531" s="94" t="s">
        <v>486</v>
      </c>
      <c r="C531" s="117">
        <v>69</v>
      </c>
      <c r="D531" s="33"/>
      <c r="E531" s="115" t="s">
        <v>486</v>
      </c>
      <c r="F531" s="115">
        <v>76</v>
      </c>
      <c r="G531" s="106"/>
    </row>
    <row r="532" spans="1:7" ht="15.75" thickBot="1">
      <c r="A532" s="46" t="s">
        <v>299</v>
      </c>
      <c r="B532" s="93" t="s">
        <v>299</v>
      </c>
      <c r="C532" s="117">
        <v>165</v>
      </c>
      <c r="D532" s="33"/>
      <c r="E532" s="115" t="s">
        <v>299</v>
      </c>
      <c r="F532" s="115">
        <v>173</v>
      </c>
      <c r="G532" s="105"/>
    </row>
    <row r="533" spans="1:7" ht="15.75" thickBot="1">
      <c r="A533" s="46" t="s">
        <v>461</v>
      </c>
      <c r="B533" s="94" t="s">
        <v>461</v>
      </c>
      <c r="C533" s="117">
        <v>71</v>
      </c>
      <c r="D533" s="33"/>
      <c r="E533" s="115" t="s">
        <v>461</v>
      </c>
      <c r="F533" s="115">
        <v>76</v>
      </c>
      <c r="G533" s="106"/>
    </row>
    <row r="534" spans="1:7" ht="15.75" thickBot="1">
      <c r="A534" s="46" t="s">
        <v>809</v>
      </c>
      <c r="B534" s="93" t="s">
        <v>809</v>
      </c>
      <c r="C534" s="117">
        <v>14</v>
      </c>
      <c r="D534" s="33"/>
      <c r="E534" s="115" t="s">
        <v>809</v>
      </c>
      <c r="F534" s="115">
        <v>14</v>
      </c>
      <c r="G534" s="105"/>
    </row>
    <row r="535" spans="1:7" ht="15.75" thickBot="1">
      <c r="A535" s="46" t="s">
        <v>767</v>
      </c>
      <c r="B535" s="94" t="s">
        <v>767</v>
      </c>
      <c r="C535" s="117">
        <v>23</v>
      </c>
      <c r="D535" s="33"/>
      <c r="E535" s="115" t="s">
        <v>767</v>
      </c>
      <c r="F535" s="115">
        <v>25</v>
      </c>
      <c r="G535" s="106"/>
    </row>
    <row r="536" spans="1:7" ht="15.75" thickBot="1">
      <c r="A536" s="46" t="s">
        <v>884</v>
      </c>
      <c r="B536" s="93" t="s">
        <v>884</v>
      </c>
      <c r="C536" s="117">
        <v>8</v>
      </c>
      <c r="D536" s="33"/>
      <c r="E536" s="115" t="s">
        <v>884</v>
      </c>
      <c r="F536" s="115">
        <v>10</v>
      </c>
      <c r="G536" s="105"/>
    </row>
    <row r="537" spans="1:7" ht="15.75" thickBot="1">
      <c r="A537" s="46" t="s">
        <v>784</v>
      </c>
      <c r="B537" s="94" t="s">
        <v>784</v>
      </c>
      <c r="C537" s="117">
        <v>18</v>
      </c>
      <c r="D537" s="33"/>
      <c r="E537" s="115" t="s">
        <v>784</v>
      </c>
      <c r="F537" s="115">
        <v>20</v>
      </c>
      <c r="G537" s="106"/>
    </row>
    <row r="538" spans="1:7" ht="15.75" thickBot="1">
      <c r="A538" s="46" t="s">
        <v>168</v>
      </c>
      <c r="B538" s="93" t="s">
        <v>168</v>
      </c>
      <c r="C538" s="117">
        <v>355</v>
      </c>
      <c r="D538" s="33"/>
      <c r="E538" s="115" t="s">
        <v>168</v>
      </c>
      <c r="F538" s="115">
        <v>371</v>
      </c>
      <c r="G538" s="105"/>
    </row>
    <row r="539" spans="1:7" ht="15.75" thickBot="1">
      <c r="A539" s="46" t="s">
        <v>696</v>
      </c>
      <c r="B539" s="94" t="s">
        <v>696</v>
      </c>
      <c r="C539" s="117">
        <v>27</v>
      </c>
      <c r="D539" s="33"/>
      <c r="E539" s="115" t="s">
        <v>696</v>
      </c>
      <c r="F539" s="115">
        <v>27</v>
      </c>
      <c r="G539" s="106"/>
    </row>
    <row r="540" spans="1:7" ht="15.75" thickBot="1">
      <c r="A540" s="46" t="s">
        <v>870</v>
      </c>
      <c r="B540" s="93" t="s">
        <v>870</v>
      </c>
      <c r="C540" s="117">
        <v>13</v>
      </c>
      <c r="D540" s="33"/>
      <c r="E540" s="115" t="s">
        <v>870</v>
      </c>
      <c r="F540" s="115">
        <v>13</v>
      </c>
      <c r="G540" s="105"/>
    </row>
    <row r="541" spans="1:7" ht="15.75" thickBot="1">
      <c r="A541" s="46" t="s">
        <v>480</v>
      </c>
      <c r="B541" s="94" t="s">
        <v>480</v>
      </c>
      <c r="C541" s="117">
        <v>73</v>
      </c>
      <c r="D541" s="33"/>
      <c r="E541" s="115" t="s">
        <v>480</v>
      </c>
      <c r="F541" s="115">
        <v>77</v>
      </c>
      <c r="G541" s="106"/>
    </row>
    <row r="542" spans="1:7" ht="15.75" thickBot="1">
      <c r="A542" s="46" t="s">
        <v>640</v>
      </c>
      <c r="B542" s="93" t="s">
        <v>640</v>
      </c>
      <c r="C542" s="117">
        <v>40</v>
      </c>
      <c r="D542" s="33"/>
      <c r="E542" s="115" t="s">
        <v>640</v>
      </c>
      <c r="F542" s="115">
        <v>42</v>
      </c>
      <c r="G542" s="105"/>
    </row>
    <row r="543" spans="1:7" ht="15.75" thickBot="1">
      <c r="A543" s="46" t="s">
        <v>162</v>
      </c>
      <c r="B543" s="94" t="s">
        <v>162</v>
      </c>
      <c r="C543" s="117">
        <v>388</v>
      </c>
      <c r="D543" s="33"/>
      <c r="E543" s="115" t="s">
        <v>162</v>
      </c>
      <c r="F543" s="115">
        <v>404</v>
      </c>
      <c r="G543" s="106"/>
    </row>
    <row r="544" spans="1:7" ht="15.75" thickBot="1">
      <c r="A544" s="46" t="s">
        <v>173</v>
      </c>
      <c r="B544" s="93" t="s">
        <v>173</v>
      </c>
      <c r="C544" s="117">
        <v>364</v>
      </c>
      <c r="D544" s="33"/>
      <c r="E544" s="115" t="s">
        <v>173</v>
      </c>
      <c r="F544" s="115">
        <v>391</v>
      </c>
      <c r="G544" s="105"/>
    </row>
    <row r="545" spans="1:7" ht="15.75" thickBot="1">
      <c r="A545" s="46" t="s">
        <v>96</v>
      </c>
      <c r="B545" s="94" t="s">
        <v>96</v>
      </c>
      <c r="C545" s="118">
        <v>1071</v>
      </c>
      <c r="D545" s="111"/>
      <c r="E545" s="115" t="s">
        <v>96</v>
      </c>
      <c r="F545" s="116">
        <v>1173</v>
      </c>
      <c r="G545" s="107"/>
    </row>
    <row r="546" spans="1:7" ht="15.75" thickBot="1">
      <c r="A546" s="46" t="s">
        <v>516</v>
      </c>
      <c r="B546" s="93" t="s">
        <v>516</v>
      </c>
      <c r="C546" s="117">
        <v>62</v>
      </c>
      <c r="D546" s="33"/>
      <c r="E546" s="115" t="s">
        <v>516</v>
      </c>
      <c r="F546" s="115">
        <v>65</v>
      </c>
      <c r="G546" s="105"/>
    </row>
    <row r="547" spans="1:7" ht="15.75" thickBot="1">
      <c r="A547" s="46" t="s">
        <v>810</v>
      </c>
      <c r="B547" s="94" t="s">
        <v>810</v>
      </c>
      <c r="C547" s="117">
        <v>15</v>
      </c>
      <c r="D547" s="33"/>
      <c r="E547" s="115" t="s">
        <v>810</v>
      </c>
      <c r="F547" s="115">
        <v>19</v>
      </c>
      <c r="G547" s="106"/>
    </row>
    <row r="548" spans="1:7" ht="15.75" thickBot="1">
      <c r="A548" s="46" t="s">
        <v>343</v>
      </c>
      <c r="B548" s="93" t="s">
        <v>343</v>
      </c>
      <c r="C548" s="117">
        <v>123</v>
      </c>
      <c r="D548" s="33"/>
      <c r="E548" s="115" t="s">
        <v>343</v>
      </c>
      <c r="F548" s="115">
        <v>129</v>
      </c>
      <c r="G548" s="105"/>
    </row>
    <row r="549" spans="1:7" ht="15.75" thickBot="1">
      <c r="A549" s="46" t="s">
        <v>881</v>
      </c>
      <c r="B549" s="94" t="s">
        <v>881</v>
      </c>
      <c r="C549" s="117">
        <v>8</v>
      </c>
      <c r="D549" s="33"/>
      <c r="E549" s="115" t="s">
        <v>881</v>
      </c>
      <c r="F549" s="115">
        <v>8</v>
      </c>
      <c r="G549" s="106"/>
    </row>
    <row r="550" spans="1:7" ht="15.75" thickBot="1">
      <c r="A550" s="46" t="s">
        <v>532</v>
      </c>
      <c r="B550" s="93" t="s">
        <v>532</v>
      </c>
      <c r="C550" s="117">
        <v>53</v>
      </c>
      <c r="D550" s="33"/>
      <c r="E550" s="115" t="s">
        <v>532</v>
      </c>
      <c r="F550" s="115">
        <v>59</v>
      </c>
      <c r="G550" s="105"/>
    </row>
    <row r="551" spans="1:7" ht="15.75" thickBot="1">
      <c r="A551" s="46" t="s">
        <v>340</v>
      </c>
      <c r="B551" s="94" t="s">
        <v>340</v>
      </c>
      <c r="C551" s="117">
        <v>133</v>
      </c>
      <c r="D551" s="33"/>
      <c r="E551" s="115" t="s">
        <v>340</v>
      </c>
      <c r="F551" s="115">
        <v>137</v>
      </c>
      <c r="G551" s="106"/>
    </row>
    <row r="552" spans="1:7" ht="15.75" thickBot="1">
      <c r="A552" s="46" t="s">
        <v>727</v>
      </c>
      <c r="B552" s="93" t="s">
        <v>727</v>
      </c>
      <c r="C552" s="117">
        <v>27</v>
      </c>
      <c r="D552" s="33"/>
      <c r="E552" s="115" t="s">
        <v>727</v>
      </c>
      <c r="F552" s="115">
        <v>27</v>
      </c>
      <c r="G552" s="105"/>
    </row>
    <row r="553" spans="1:7" ht="15.75" thickBot="1">
      <c r="A553" s="46" t="s">
        <v>641</v>
      </c>
      <c r="B553" s="94" t="s">
        <v>641</v>
      </c>
      <c r="C553" s="117">
        <v>35</v>
      </c>
      <c r="D553" s="33"/>
      <c r="E553" s="115" t="s">
        <v>641</v>
      </c>
      <c r="F553" s="115">
        <v>38</v>
      </c>
      <c r="G553" s="106"/>
    </row>
    <row r="554" spans="1:7" ht="15.75" thickBot="1">
      <c r="A554" s="46" t="s">
        <v>721</v>
      </c>
      <c r="B554" s="93" t="s">
        <v>721</v>
      </c>
      <c r="C554" s="117">
        <v>24</v>
      </c>
      <c r="D554" s="33"/>
      <c r="E554" s="115" t="s">
        <v>721</v>
      </c>
      <c r="F554" s="115">
        <v>24</v>
      </c>
      <c r="G554" s="105"/>
    </row>
    <row r="555" spans="1:7" ht="15.75" thickBot="1">
      <c r="A555" s="46" t="s">
        <v>255</v>
      </c>
      <c r="B555" s="94" t="s">
        <v>255</v>
      </c>
      <c r="C555" s="117">
        <v>202</v>
      </c>
      <c r="D555" s="33"/>
      <c r="E555" s="115" t="s">
        <v>255</v>
      </c>
      <c r="F555" s="115">
        <v>215</v>
      </c>
      <c r="G555" s="106"/>
    </row>
    <row r="556" spans="1:7" ht="15.75" thickBot="1">
      <c r="A556" s="46" t="s">
        <v>109</v>
      </c>
      <c r="B556" s="93" t="s">
        <v>109</v>
      </c>
      <c r="C556" s="117">
        <v>790</v>
      </c>
      <c r="D556" s="33"/>
      <c r="E556" s="115" t="s">
        <v>109</v>
      </c>
      <c r="F556" s="115">
        <v>844</v>
      </c>
      <c r="G556" s="105"/>
    </row>
    <row r="557" spans="1:7" ht="15.75" thickBot="1">
      <c r="A557" s="46" t="s">
        <v>80</v>
      </c>
      <c r="B557" s="94" t="s">
        <v>80</v>
      </c>
      <c r="C557" s="118">
        <v>1709</v>
      </c>
      <c r="D557" s="111"/>
      <c r="E557" s="115" t="s">
        <v>80</v>
      </c>
      <c r="F557" s="116">
        <v>1813</v>
      </c>
      <c r="G557" s="107"/>
    </row>
    <row r="558" spans="1:7" ht="15.75" thickBot="1">
      <c r="A558" s="46" t="s">
        <v>209</v>
      </c>
      <c r="B558" s="93" t="s">
        <v>209</v>
      </c>
      <c r="C558" s="117">
        <v>256</v>
      </c>
      <c r="D558" s="33"/>
      <c r="E558" s="115" t="s">
        <v>209</v>
      </c>
      <c r="F558" s="115">
        <v>271</v>
      </c>
      <c r="G558" s="105"/>
    </row>
    <row r="559" spans="1:7" ht="15.75" thickBot="1">
      <c r="A559" s="46" t="s">
        <v>187</v>
      </c>
      <c r="B559" s="94" t="s">
        <v>187</v>
      </c>
      <c r="C559" s="117">
        <v>330</v>
      </c>
      <c r="D559" s="33"/>
      <c r="E559" s="115" t="s">
        <v>187</v>
      </c>
      <c r="F559" s="115">
        <v>337</v>
      </c>
      <c r="G559" s="106"/>
    </row>
    <row r="560" spans="1:7" ht="15.75" thickBot="1">
      <c r="A560" s="46" t="s">
        <v>278</v>
      </c>
      <c r="B560" s="93" t="s">
        <v>278</v>
      </c>
      <c r="C560" s="117">
        <v>178</v>
      </c>
      <c r="D560" s="33"/>
      <c r="E560" s="115" t="s">
        <v>278</v>
      </c>
      <c r="F560" s="115">
        <v>192</v>
      </c>
      <c r="G560" s="105"/>
    </row>
    <row r="561" spans="1:7" ht="15.75" thickBot="1">
      <c r="A561" s="46" t="s">
        <v>288</v>
      </c>
      <c r="B561" s="94" t="s">
        <v>288</v>
      </c>
      <c r="C561" s="117">
        <v>165</v>
      </c>
      <c r="D561" s="33"/>
      <c r="E561" s="115" t="s">
        <v>288</v>
      </c>
      <c r="F561" s="115">
        <v>176</v>
      </c>
      <c r="G561" s="106"/>
    </row>
    <row r="562" spans="1:7" ht="15.75" thickBot="1">
      <c r="A562" s="46" t="s">
        <v>649</v>
      </c>
      <c r="B562" s="93" t="s">
        <v>649</v>
      </c>
      <c r="C562" s="117">
        <v>37</v>
      </c>
      <c r="D562" s="33"/>
      <c r="E562" s="115" t="s">
        <v>649</v>
      </c>
      <c r="F562" s="115">
        <v>38</v>
      </c>
      <c r="G562" s="105"/>
    </row>
    <row r="563" spans="1:7" ht="15.75" thickBot="1">
      <c r="A563" s="46" t="s">
        <v>871</v>
      </c>
      <c r="B563" s="94" t="s">
        <v>871</v>
      </c>
      <c r="C563" s="117">
        <v>9</v>
      </c>
      <c r="D563" s="33"/>
      <c r="E563" s="115" t="s">
        <v>871</v>
      </c>
      <c r="F563" s="115">
        <v>9</v>
      </c>
      <c r="G563" s="106"/>
    </row>
    <row r="564" spans="1:7" ht="15.75" thickBot="1">
      <c r="A564" s="46" t="s">
        <v>902</v>
      </c>
      <c r="B564" s="93" t="s">
        <v>902</v>
      </c>
      <c r="C564" s="117">
        <v>6</v>
      </c>
      <c r="D564" s="33"/>
      <c r="E564" s="115" t="s">
        <v>902</v>
      </c>
      <c r="F564" s="115">
        <v>6</v>
      </c>
      <c r="G564" s="105"/>
    </row>
    <row r="565" spans="1:7" ht="15.75" thickBot="1">
      <c r="A565" s="46" t="s">
        <v>83</v>
      </c>
      <c r="B565" s="94" t="s">
        <v>83</v>
      </c>
      <c r="C565" s="118">
        <v>1435</v>
      </c>
      <c r="D565" s="111"/>
      <c r="E565" s="115" t="s">
        <v>83</v>
      </c>
      <c r="F565" s="116">
        <v>1517</v>
      </c>
      <c r="G565" s="107"/>
    </row>
    <row r="566" spans="1:7" ht="15.75" thickBot="1">
      <c r="A566" s="46" t="s">
        <v>885</v>
      </c>
      <c r="B566" s="93" t="s">
        <v>885</v>
      </c>
      <c r="C566" s="117">
        <v>9</v>
      </c>
      <c r="D566" s="33"/>
      <c r="E566" s="115" t="s">
        <v>885</v>
      </c>
      <c r="F566" s="115">
        <v>9</v>
      </c>
      <c r="G566" s="105"/>
    </row>
    <row r="567" spans="1:7" ht="15.75" thickBot="1">
      <c r="A567" s="46" t="s">
        <v>77</v>
      </c>
      <c r="B567" s="94" t="s">
        <v>77</v>
      </c>
      <c r="C567" s="118">
        <v>1662</v>
      </c>
      <c r="D567" s="111"/>
      <c r="E567" s="115" t="s">
        <v>77</v>
      </c>
      <c r="F567" s="116">
        <v>1747</v>
      </c>
      <c r="G567" s="107"/>
    </row>
    <row r="568" spans="1:7" ht="15.75" thickBot="1">
      <c r="A568" s="46" t="s">
        <v>122</v>
      </c>
      <c r="B568" s="93" t="s">
        <v>122</v>
      </c>
      <c r="C568" s="117">
        <v>659</v>
      </c>
      <c r="D568" s="33"/>
      <c r="E568" s="115" t="s">
        <v>122</v>
      </c>
      <c r="F568" s="115">
        <v>687</v>
      </c>
      <c r="G568" s="105"/>
    </row>
    <row r="569" spans="1:7" ht="15.75" thickBot="1">
      <c r="A569" s="46" t="s">
        <v>420</v>
      </c>
      <c r="B569" s="94" t="s">
        <v>420</v>
      </c>
      <c r="C569" s="117">
        <v>88</v>
      </c>
      <c r="D569" s="33"/>
      <c r="E569" s="115" t="s">
        <v>420</v>
      </c>
      <c r="F569" s="115">
        <v>88</v>
      </c>
      <c r="G569" s="106"/>
    </row>
    <row r="570" spans="1:7" ht="15.75" thickBot="1">
      <c r="A570" s="46" t="s">
        <v>650</v>
      </c>
      <c r="B570" s="93" t="s">
        <v>650</v>
      </c>
      <c r="C570" s="117">
        <v>35</v>
      </c>
      <c r="D570" s="33"/>
      <c r="E570" s="115" t="s">
        <v>650</v>
      </c>
      <c r="F570" s="115">
        <v>37</v>
      </c>
      <c r="G570" s="105"/>
    </row>
    <row r="571" spans="1:7" ht="15.75" thickBot="1">
      <c r="A571" s="46" t="s">
        <v>817</v>
      </c>
      <c r="B571" s="94" t="s">
        <v>817</v>
      </c>
      <c r="C571" s="117">
        <v>17</v>
      </c>
      <c r="D571" s="33"/>
      <c r="E571" s="115" t="s">
        <v>817</v>
      </c>
      <c r="F571" s="115">
        <v>21</v>
      </c>
      <c r="G571" s="106"/>
    </row>
    <row r="572" spans="1:7" ht="15.75" thickBot="1">
      <c r="A572" s="46" t="s">
        <v>301</v>
      </c>
      <c r="B572" s="93" t="s">
        <v>301</v>
      </c>
      <c r="C572" s="117">
        <v>156</v>
      </c>
      <c r="D572" s="33"/>
      <c r="E572" s="115" t="s">
        <v>301</v>
      </c>
      <c r="F572" s="115">
        <v>163</v>
      </c>
      <c r="G572" s="105"/>
    </row>
    <row r="573" spans="1:7" ht="15.75" thickBot="1">
      <c r="A573" s="46" t="s">
        <v>372</v>
      </c>
      <c r="B573" s="94" t="s">
        <v>372</v>
      </c>
      <c r="C573" s="117">
        <v>110</v>
      </c>
      <c r="D573" s="33"/>
      <c r="E573" s="115" t="s">
        <v>372</v>
      </c>
      <c r="F573" s="115">
        <v>118</v>
      </c>
      <c r="G573" s="106"/>
    </row>
    <row r="574" spans="1:7" ht="15.75" thickBot="1">
      <c r="A574" s="46" t="s">
        <v>218</v>
      </c>
      <c r="B574" s="93" t="s">
        <v>218</v>
      </c>
      <c r="C574" s="117">
        <v>253</v>
      </c>
      <c r="D574" s="33"/>
      <c r="E574" s="115" t="s">
        <v>218</v>
      </c>
      <c r="F574" s="115">
        <v>261</v>
      </c>
      <c r="G574" s="105"/>
    </row>
    <row r="575" spans="1:7" ht="15.75" thickBot="1">
      <c r="A575" s="46" t="s">
        <v>728</v>
      </c>
      <c r="B575" s="94" t="s">
        <v>728</v>
      </c>
      <c r="C575" s="117">
        <v>26</v>
      </c>
      <c r="D575" s="33"/>
      <c r="E575" s="115" t="s">
        <v>728</v>
      </c>
      <c r="F575" s="115">
        <v>26</v>
      </c>
      <c r="G575" s="106"/>
    </row>
    <row r="576" spans="1:7" ht="15.75" thickBot="1">
      <c r="A576" s="46" t="s">
        <v>892</v>
      </c>
      <c r="B576" s="93" t="s">
        <v>892</v>
      </c>
      <c r="C576" s="117">
        <v>7</v>
      </c>
      <c r="D576" s="33"/>
      <c r="E576" s="115" t="s">
        <v>892</v>
      </c>
      <c r="F576" s="115">
        <v>7</v>
      </c>
      <c r="G576" s="105"/>
    </row>
    <row r="577" spans="1:7" ht="15.75" thickBot="1">
      <c r="A577" s="46" t="s">
        <v>642</v>
      </c>
      <c r="B577" s="94" t="s">
        <v>642</v>
      </c>
      <c r="C577" s="117">
        <v>37</v>
      </c>
      <c r="D577" s="33"/>
      <c r="E577" s="115" t="s">
        <v>642</v>
      </c>
      <c r="F577" s="115">
        <v>39</v>
      </c>
      <c r="G577" s="106"/>
    </row>
    <row r="578" spans="1:7" ht="15.75" thickBot="1">
      <c r="A578" s="46" t="s">
        <v>711</v>
      </c>
      <c r="B578" s="93" t="s">
        <v>711</v>
      </c>
      <c r="C578" s="117">
        <v>25</v>
      </c>
      <c r="D578" s="33"/>
      <c r="E578" s="115" t="s">
        <v>711</v>
      </c>
      <c r="F578" s="115">
        <v>25</v>
      </c>
      <c r="G578" s="105"/>
    </row>
    <row r="579" spans="1:7" ht="15.75" thickBot="1">
      <c r="A579" s="46" t="s">
        <v>402</v>
      </c>
      <c r="B579" s="94" t="s">
        <v>402</v>
      </c>
      <c r="C579" s="117">
        <v>86</v>
      </c>
      <c r="D579" s="33"/>
      <c r="E579" s="115" t="s">
        <v>402</v>
      </c>
      <c r="F579" s="115">
        <v>89</v>
      </c>
      <c r="G579" s="106"/>
    </row>
    <row r="580" spans="1:7" ht="15.75" thickBot="1">
      <c r="A580" s="46" t="s">
        <v>739</v>
      </c>
      <c r="B580" s="93" t="s">
        <v>739</v>
      </c>
      <c r="C580" s="117">
        <v>29</v>
      </c>
      <c r="D580" s="33"/>
      <c r="E580" s="115" t="s">
        <v>739</v>
      </c>
      <c r="F580" s="115">
        <v>34</v>
      </c>
      <c r="G580" s="105"/>
    </row>
    <row r="581" spans="1:7" ht="15.75" thickBot="1">
      <c r="A581" s="46" t="s">
        <v>687</v>
      </c>
      <c r="B581" s="94" t="s">
        <v>687</v>
      </c>
      <c r="C581" s="117">
        <v>30</v>
      </c>
      <c r="D581" s="33"/>
      <c r="E581" s="115" t="s">
        <v>687</v>
      </c>
      <c r="F581" s="115">
        <v>30</v>
      </c>
      <c r="G581" s="106"/>
    </row>
    <row r="582" spans="1:7" ht="15.75" thickBot="1">
      <c r="A582" s="46" t="s">
        <v>134</v>
      </c>
      <c r="B582" s="93" t="s">
        <v>134</v>
      </c>
      <c r="C582" s="117">
        <v>567</v>
      </c>
      <c r="D582" s="33"/>
      <c r="E582" s="115" t="s">
        <v>134</v>
      </c>
      <c r="F582" s="115">
        <v>614</v>
      </c>
      <c r="G582" s="105"/>
    </row>
    <row r="583" spans="1:7" ht="15.75" thickBot="1">
      <c r="A583" s="46" t="s">
        <v>598</v>
      </c>
      <c r="B583" s="94" t="s">
        <v>598</v>
      </c>
      <c r="C583" s="117">
        <v>44</v>
      </c>
      <c r="D583" s="33"/>
      <c r="E583" s="115" t="s">
        <v>598</v>
      </c>
      <c r="F583" s="115">
        <v>44</v>
      </c>
      <c r="G583" s="106"/>
    </row>
    <row r="584" spans="1:7" ht="15.75" thickBot="1">
      <c r="A584" s="46" t="s">
        <v>798</v>
      </c>
      <c r="B584" s="93" t="s">
        <v>798</v>
      </c>
      <c r="C584" s="117">
        <v>17</v>
      </c>
      <c r="D584" s="33"/>
      <c r="E584" s="115" t="s">
        <v>798</v>
      </c>
      <c r="F584" s="115">
        <v>17</v>
      </c>
      <c r="G584" s="105"/>
    </row>
    <row r="585" spans="1:7" ht="15.75" thickBot="1">
      <c r="A585" s="46" t="s">
        <v>643</v>
      </c>
      <c r="B585" s="94" t="s">
        <v>643</v>
      </c>
      <c r="C585" s="117">
        <v>44</v>
      </c>
      <c r="D585" s="33"/>
      <c r="E585" s="115" t="s">
        <v>643</v>
      </c>
      <c r="F585" s="115">
        <v>45</v>
      </c>
      <c r="G585" s="106"/>
    </row>
    <row r="586" spans="1:7" ht="15.75" thickBot="1">
      <c r="A586" s="46" t="s">
        <v>384</v>
      </c>
      <c r="B586" s="93" t="s">
        <v>384</v>
      </c>
      <c r="C586" s="117">
        <v>108</v>
      </c>
      <c r="D586" s="33"/>
      <c r="E586" s="115" t="s">
        <v>384</v>
      </c>
      <c r="F586" s="115">
        <v>113</v>
      </c>
      <c r="G586" s="105"/>
    </row>
    <row r="587" spans="1:7" ht="15.75" thickBot="1">
      <c r="A587" s="46" t="s">
        <v>378</v>
      </c>
      <c r="B587" s="94" t="s">
        <v>378</v>
      </c>
      <c r="C587" s="117">
        <v>105</v>
      </c>
      <c r="D587" s="33"/>
      <c r="E587" s="115" t="s">
        <v>378</v>
      </c>
      <c r="F587" s="115">
        <v>112</v>
      </c>
      <c r="G587" s="106"/>
    </row>
    <row r="588" spans="1:7" ht="15.75" thickBot="1">
      <c r="A588" s="46" t="s">
        <v>171</v>
      </c>
      <c r="B588" s="93" t="s">
        <v>171</v>
      </c>
      <c r="C588" s="117">
        <v>353</v>
      </c>
      <c r="D588" s="33"/>
      <c r="E588" s="115" t="s">
        <v>171</v>
      </c>
      <c r="F588" s="115">
        <v>369</v>
      </c>
      <c r="G588" s="105"/>
    </row>
    <row r="589" spans="1:7" ht="15.75" thickBot="1">
      <c r="A589" s="46" t="s">
        <v>671</v>
      </c>
      <c r="B589" s="94" t="s">
        <v>671</v>
      </c>
      <c r="C589" s="117">
        <v>32</v>
      </c>
      <c r="D589" s="33"/>
      <c r="E589" s="115" t="s">
        <v>671</v>
      </c>
      <c r="F589" s="115">
        <v>34</v>
      </c>
      <c r="G589" s="106"/>
    </row>
    <row r="590" spans="1:7" ht="15.75" thickBot="1">
      <c r="A590" s="46" t="s">
        <v>850</v>
      </c>
      <c r="B590" s="93" t="s">
        <v>850</v>
      </c>
      <c r="C590" s="117">
        <v>15</v>
      </c>
      <c r="D590" s="33"/>
      <c r="E590" s="115" t="s">
        <v>850</v>
      </c>
      <c r="F590" s="115">
        <v>15</v>
      </c>
      <c r="G590" s="105"/>
    </row>
    <row r="591" spans="1:7" ht="15.75" thickBot="1">
      <c r="A591" s="46" t="s">
        <v>688</v>
      </c>
      <c r="B591" s="94" t="s">
        <v>688</v>
      </c>
      <c r="C591" s="117">
        <v>35</v>
      </c>
      <c r="D591" s="33"/>
      <c r="E591" s="115" t="s">
        <v>688</v>
      </c>
      <c r="F591" s="115">
        <v>42</v>
      </c>
      <c r="G591" s="106"/>
    </row>
    <row r="592" spans="1:7" ht="15.75" thickBot="1">
      <c r="A592" s="46" t="s">
        <v>563</v>
      </c>
      <c r="B592" s="93" t="s">
        <v>563</v>
      </c>
      <c r="C592" s="117">
        <v>60</v>
      </c>
      <c r="D592" s="33"/>
      <c r="E592" s="115" t="s">
        <v>563</v>
      </c>
      <c r="F592" s="115">
        <v>60</v>
      </c>
      <c r="G592" s="105"/>
    </row>
    <row r="593" spans="1:7" ht="15.75" thickBot="1">
      <c r="A593" s="46" t="s">
        <v>672</v>
      </c>
      <c r="B593" s="94" t="s">
        <v>672</v>
      </c>
      <c r="C593" s="117">
        <v>34</v>
      </c>
      <c r="D593" s="33"/>
      <c r="E593" s="115" t="s">
        <v>672</v>
      </c>
      <c r="F593" s="115">
        <v>38</v>
      </c>
      <c r="G593" s="106"/>
    </row>
    <row r="594" spans="1:7" ht="15.75" thickBot="1">
      <c r="A594" s="46" t="s">
        <v>834</v>
      </c>
      <c r="B594" s="93" t="s">
        <v>834</v>
      </c>
      <c r="C594" s="117">
        <v>12</v>
      </c>
      <c r="D594" s="33"/>
      <c r="E594" s="115" t="s">
        <v>834</v>
      </c>
      <c r="F594" s="115">
        <v>12</v>
      </c>
      <c r="G594" s="105"/>
    </row>
    <row r="595" spans="1:7" ht="15.75" thickBot="1">
      <c r="A595" s="46" t="s">
        <v>673</v>
      </c>
      <c r="B595" s="94" t="s">
        <v>673</v>
      </c>
      <c r="C595" s="117">
        <v>31</v>
      </c>
      <c r="D595" s="33"/>
      <c r="E595" s="115" t="s">
        <v>673</v>
      </c>
      <c r="F595" s="115">
        <v>32</v>
      </c>
      <c r="G595" s="106"/>
    </row>
    <row r="596" spans="1:7" ht="15.75" thickBot="1">
      <c r="A596" s="46" t="s">
        <v>355</v>
      </c>
      <c r="B596" s="93" t="s">
        <v>355</v>
      </c>
      <c r="C596" s="117">
        <v>116</v>
      </c>
      <c r="D596" s="33"/>
      <c r="E596" s="115" t="s">
        <v>355</v>
      </c>
      <c r="F596" s="115">
        <v>121</v>
      </c>
      <c r="G596" s="105"/>
    </row>
    <row r="597" spans="1:7" ht="15.75" thickBot="1">
      <c r="A597" s="46" t="s">
        <v>521</v>
      </c>
      <c r="B597" s="94" t="s">
        <v>521</v>
      </c>
      <c r="C597" s="117">
        <v>59</v>
      </c>
      <c r="D597" s="33"/>
      <c r="E597" s="115" t="s">
        <v>521</v>
      </c>
      <c r="F597" s="115">
        <v>64</v>
      </c>
      <c r="G597" s="106"/>
    </row>
    <row r="598" spans="1:7" ht="15.75" thickBot="1">
      <c r="A598" s="46" t="s">
        <v>799</v>
      </c>
      <c r="B598" s="93" t="s">
        <v>799</v>
      </c>
      <c r="C598" s="117">
        <v>17</v>
      </c>
      <c r="D598" s="33"/>
      <c r="E598" s="115" t="s">
        <v>799</v>
      </c>
      <c r="F598" s="115">
        <v>19</v>
      </c>
      <c r="G598" s="105"/>
    </row>
    <row r="599" spans="1:7" ht="15.75" thickBot="1">
      <c r="A599" s="46" t="s">
        <v>510</v>
      </c>
      <c r="B599" s="94" t="s">
        <v>510</v>
      </c>
      <c r="C599" s="117">
        <v>69</v>
      </c>
      <c r="D599" s="33"/>
      <c r="E599" s="115" t="s">
        <v>510</v>
      </c>
      <c r="F599" s="115">
        <v>68</v>
      </c>
      <c r="G599" s="106"/>
    </row>
    <row r="600" spans="1:7" ht="15.75" thickBot="1">
      <c r="A600" s="46" t="s">
        <v>722</v>
      </c>
      <c r="B600" s="93" t="s">
        <v>722</v>
      </c>
      <c r="C600" s="117">
        <v>23</v>
      </c>
      <c r="D600" s="33"/>
      <c r="E600" s="115" t="s">
        <v>722</v>
      </c>
      <c r="F600" s="115">
        <v>27</v>
      </c>
      <c r="G600" s="105"/>
    </row>
    <row r="601" spans="1:7" ht="15.75" thickBot="1">
      <c r="A601" s="46" t="s">
        <v>465</v>
      </c>
      <c r="B601" s="94" t="s">
        <v>465</v>
      </c>
      <c r="C601" s="117">
        <v>76</v>
      </c>
      <c r="D601" s="33"/>
      <c r="E601" s="115" t="s">
        <v>465</v>
      </c>
      <c r="F601" s="115">
        <v>76</v>
      </c>
      <c r="G601" s="106"/>
    </row>
    <row r="602" spans="1:7" ht="15.75" thickBot="1">
      <c r="A602" s="46" t="s">
        <v>644</v>
      </c>
      <c r="B602" s="93" t="s">
        <v>644</v>
      </c>
      <c r="C602" s="117">
        <v>39</v>
      </c>
      <c r="D602" s="33"/>
      <c r="E602" s="115" t="s">
        <v>644</v>
      </c>
      <c r="F602" s="115">
        <v>39</v>
      </c>
      <c r="G602" s="105"/>
    </row>
    <row r="603" spans="1:7" ht="15.75" thickBot="1">
      <c r="A603" s="46" t="s">
        <v>527</v>
      </c>
      <c r="B603" s="94" t="s">
        <v>527</v>
      </c>
      <c r="C603" s="117">
        <v>60</v>
      </c>
      <c r="D603" s="33"/>
      <c r="E603" s="115" t="s">
        <v>527</v>
      </c>
      <c r="F603" s="115">
        <v>68</v>
      </c>
      <c r="G603" s="106"/>
    </row>
    <row r="604" spans="1:7" ht="15.75" thickBot="1">
      <c r="A604" s="46" t="s">
        <v>305</v>
      </c>
      <c r="B604" s="93" t="s">
        <v>305</v>
      </c>
      <c r="C604" s="117">
        <v>141</v>
      </c>
      <c r="D604" s="33"/>
      <c r="E604" s="115" t="s">
        <v>305</v>
      </c>
      <c r="F604" s="115">
        <v>152</v>
      </c>
      <c r="G604" s="105"/>
    </row>
    <row r="605" spans="1:7" ht="15.75" thickBot="1">
      <c r="A605" s="46" t="s">
        <v>129</v>
      </c>
      <c r="B605" s="94" t="s">
        <v>129</v>
      </c>
      <c r="C605" s="117">
        <v>613</v>
      </c>
      <c r="D605" s="33"/>
      <c r="E605" s="115" t="s">
        <v>129</v>
      </c>
      <c r="F605" s="115">
        <v>646</v>
      </c>
      <c r="G605" s="106"/>
    </row>
    <row r="606" spans="1:7" ht="15.75" thickBot="1">
      <c r="A606" s="46" t="s">
        <v>310</v>
      </c>
      <c r="B606" s="93" t="s">
        <v>310</v>
      </c>
      <c r="C606" s="117">
        <v>153</v>
      </c>
      <c r="D606" s="33"/>
      <c r="E606" s="115" t="s">
        <v>310</v>
      </c>
      <c r="F606" s="115">
        <v>161</v>
      </c>
      <c r="G606" s="105"/>
    </row>
    <row r="607" spans="1:7" ht="15.75" thickBot="1">
      <c r="A607" s="46" t="s">
        <v>181</v>
      </c>
      <c r="B607" s="94" t="s">
        <v>181</v>
      </c>
      <c r="C607" s="117">
        <v>325</v>
      </c>
      <c r="D607" s="33"/>
      <c r="E607" s="115" t="s">
        <v>181</v>
      </c>
      <c r="F607" s="115">
        <v>341</v>
      </c>
      <c r="G607" s="106"/>
    </row>
    <row r="608" spans="1:7" ht="15.75" thickBot="1">
      <c r="A608" s="46" t="s">
        <v>140</v>
      </c>
      <c r="B608" s="93" t="s">
        <v>140</v>
      </c>
      <c r="C608" s="117">
        <v>541</v>
      </c>
      <c r="D608" s="33"/>
      <c r="E608" s="115" t="s">
        <v>140</v>
      </c>
      <c r="F608" s="115">
        <v>581</v>
      </c>
      <c r="G608" s="105"/>
    </row>
    <row r="609" spans="1:7" ht="15.75" thickBot="1">
      <c r="A609" s="46" t="s">
        <v>424</v>
      </c>
      <c r="B609" s="94" t="s">
        <v>424</v>
      </c>
      <c r="C609" s="117">
        <v>80</v>
      </c>
      <c r="D609" s="33"/>
      <c r="E609" s="115" t="s">
        <v>424</v>
      </c>
      <c r="F609" s="115">
        <v>88</v>
      </c>
      <c r="G609" s="106"/>
    </row>
    <row r="610" spans="1:7" ht="15.75" thickBot="1">
      <c r="A610" s="46" t="s">
        <v>318</v>
      </c>
      <c r="B610" s="93" t="s">
        <v>318</v>
      </c>
      <c r="C610" s="117">
        <v>137</v>
      </c>
      <c r="D610" s="33"/>
      <c r="E610" s="115" t="s">
        <v>318</v>
      </c>
      <c r="F610" s="115">
        <v>144</v>
      </c>
      <c r="G610" s="105"/>
    </row>
    <row r="611" spans="1:7" ht="15.75" thickBot="1">
      <c r="A611" s="46" t="s">
        <v>75</v>
      </c>
      <c r="B611" s="94" t="s">
        <v>75</v>
      </c>
      <c r="C611" s="118">
        <v>1718</v>
      </c>
      <c r="D611" s="111"/>
      <c r="E611" s="115" t="s">
        <v>75</v>
      </c>
      <c r="F611" s="116">
        <v>1804</v>
      </c>
      <c r="G611" s="107"/>
    </row>
    <row r="612" spans="1:7" ht="15.75" thickBot="1">
      <c r="A612" s="46" t="s">
        <v>723</v>
      </c>
      <c r="B612" s="93" t="s">
        <v>723</v>
      </c>
      <c r="C612" s="117">
        <v>26</v>
      </c>
      <c r="D612" s="33"/>
      <c r="E612" s="115" t="s">
        <v>723</v>
      </c>
      <c r="F612" s="115">
        <v>31</v>
      </c>
      <c r="G612" s="105"/>
    </row>
    <row r="613" spans="1:7" ht="15.75" thickBot="1">
      <c r="A613" s="46" t="s">
        <v>136</v>
      </c>
      <c r="B613" s="94" t="s">
        <v>136</v>
      </c>
      <c r="C613" s="117">
        <v>530</v>
      </c>
      <c r="D613" s="33"/>
      <c r="E613" s="115" t="s">
        <v>136</v>
      </c>
      <c r="F613" s="115">
        <v>542</v>
      </c>
      <c r="G613" s="106"/>
    </row>
    <row r="614" spans="1:7" ht="15.75" thickBot="1">
      <c r="A614" s="46" t="s">
        <v>111</v>
      </c>
      <c r="B614" s="93" t="s">
        <v>111</v>
      </c>
      <c r="C614" s="117">
        <v>818</v>
      </c>
      <c r="D614" s="33"/>
      <c r="E614" s="115" t="s">
        <v>111</v>
      </c>
      <c r="F614" s="115">
        <v>863</v>
      </c>
      <c r="G614" s="105"/>
    </row>
    <row r="615" spans="1:7" ht="15.75" thickBot="1">
      <c r="A615" s="46" t="s">
        <v>911</v>
      </c>
      <c r="B615" s="94" t="s">
        <v>911</v>
      </c>
      <c r="C615" s="117">
        <v>1</v>
      </c>
      <c r="D615" s="33"/>
      <c r="E615" s="115" t="s">
        <v>911</v>
      </c>
      <c r="F615" s="115">
        <v>2</v>
      </c>
      <c r="G615" s="106"/>
    </row>
    <row r="616" spans="1:7" ht="15.75" thickBot="1">
      <c r="A616" s="46" t="s">
        <v>487</v>
      </c>
      <c r="B616" s="93" t="s">
        <v>487</v>
      </c>
      <c r="C616" s="117">
        <v>68</v>
      </c>
      <c r="D616" s="33"/>
      <c r="E616" s="115" t="s">
        <v>487</v>
      </c>
      <c r="F616" s="115">
        <v>70</v>
      </c>
      <c r="G616" s="105"/>
    </row>
    <row r="617" spans="1:7" ht="15.75" thickBot="1">
      <c r="A617" s="46" t="s">
        <v>264</v>
      </c>
      <c r="B617" s="94" t="s">
        <v>264</v>
      </c>
      <c r="C617" s="117">
        <v>199</v>
      </c>
      <c r="D617" s="33"/>
      <c r="E617" s="115" t="s">
        <v>264</v>
      </c>
      <c r="F617" s="115">
        <v>215</v>
      </c>
      <c r="G617" s="106"/>
    </row>
    <row r="618" spans="1:7" ht="15.75" thickBot="1">
      <c r="A618" s="46" t="s">
        <v>474</v>
      </c>
      <c r="B618" s="93" t="s">
        <v>474</v>
      </c>
      <c r="C618" s="117">
        <v>67</v>
      </c>
      <c r="D618" s="33"/>
      <c r="E618" s="115" t="s">
        <v>474</v>
      </c>
      <c r="F618" s="115">
        <v>71</v>
      </c>
      <c r="G618" s="105"/>
    </row>
    <row r="619" spans="1:7" ht="15.75" thickBot="1">
      <c r="A619" s="46" t="s">
        <v>346</v>
      </c>
      <c r="B619" s="94" t="s">
        <v>346</v>
      </c>
      <c r="C619" s="117">
        <v>134</v>
      </c>
      <c r="D619" s="33"/>
      <c r="E619" s="115" t="s">
        <v>346</v>
      </c>
      <c r="F619" s="115">
        <v>139</v>
      </c>
      <c r="G619" s="106"/>
    </row>
    <row r="620" spans="1:7" ht="15.75" thickBot="1">
      <c r="A620" s="46" t="s">
        <v>73</v>
      </c>
      <c r="B620" s="93" t="s">
        <v>73</v>
      </c>
      <c r="C620" s="118">
        <v>1851</v>
      </c>
      <c r="D620" s="111"/>
      <c r="E620" s="115" t="s">
        <v>73</v>
      </c>
      <c r="F620" s="116">
        <v>1939</v>
      </c>
      <c r="G620" s="108"/>
    </row>
    <row r="621" spans="1:7" ht="15.75" thickBot="1">
      <c r="A621" s="46" t="s">
        <v>306</v>
      </c>
      <c r="B621" s="94" t="s">
        <v>306</v>
      </c>
      <c r="C621" s="117">
        <v>149</v>
      </c>
      <c r="D621" s="33"/>
      <c r="E621" s="115" t="s">
        <v>306</v>
      </c>
      <c r="F621" s="115">
        <v>155</v>
      </c>
      <c r="G621" s="106"/>
    </row>
    <row r="622" spans="1:7" ht="15.75" thickBot="1">
      <c r="A622" s="46" t="s">
        <v>338</v>
      </c>
      <c r="B622" s="93" t="s">
        <v>338</v>
      </c>
      <c r="C622" s="117">
        <v>130</v>
      </c>
      <c r="D622" s="33"/>
      <c r="E622" s="115" t="s">
        <v>338</v>
      </c>
      <c r="F622" s="115">
        <v>139</v>
      </c>
      <c r="G622" s="105"/>
    </row>
    <row r="623" spans="1:7" ht="15.75" thickBot="1">
      <c r="A623" s="46" t="s">
        <v>247</v>
      </c>
      <c r="B623" s="94" t="s">
        <v>247</v>
      </c>
      <c r="C623" s="117">
        <v>203</v>
      </c>
      <c r="D623" s="33"/>
      <c r="E623" s="115" t="s">
        <v>247</v>
      </c>
      <c r="F623" s="115">
        <v>221</v>
      </c>
      <c r="G623" s="106"/>
    </row>
    <row r="624" spans="1:7" ht="15.75" thickBot="1">
      <c r="A624" s="46" t="s">
        <v>325</v>
      </c>
      <c r="B624" s="93" t="s">
        <v>325</v>
      </c>
      <c r="C624" s="117">
        <v>130</v>
      </c>
      <c r="D624" s="33"/>
      <c r="E624" s="115" t="s">
        <v>325</v>
      </c>
      <c r="F624" s="115">
        <v>130</v>
      </c>
      <c r="G624" s="105"/>
    </row>
    <row r="625" spans="1:7" ht="15.75" thickBot="1">
      <c r="A625" s="46" t="s">
        <v>768</v>
      </c>
      <c r="B625" s="94" t="s">
        <v>768</v>
      </c>
      <c r="C625" s="117">
        <v>19</v>
      </c>
      <c r="D625" s="33"/>
      <c r="E625" s="115" t="s">
        <v>768</v>
      </c>
      <c r="F625" s="115">
        <v>19</v>
      </c>
      <c r="G625" s="106"/>
    </row>
    <row r="626" spans="1:7" ht="15.75" thickBot="1">
      <c r="A626" s="46" t="s">
        <v>712</v>
      </c>
      <c r="B626" s="93" t="s">
        <v>712</v>
      </c>
      <c r="C626" s="117">
        <v>28</v>
      </c>
      <c r="D626" s="33"/>
      <c r="E626" s="115" t="s">
        <v>712</v>
      </c>
      <c r="F626" s="115">
        <v>33</v>
      </c>
      <c r="G626" s="105"/>
    </row>
    <row r="627" spans="1:7" ht="15.75" thickBot="1">
      <c r="A627" s="46" t="s">
        <v>862</v>
      </c>
      <c r="B627" s="94" t="s">
        <v>862</v>
      </c>
      <c r="C627" s="117">
        <v>12</v>
      </c>
      <c r="D627" s="33"/>
      <c r="E627" s="115" t="s">
        <v>862</v>
      </c>
      <c r="F627" s="115">
        <v>13</v>
      </c>
      <c r="G627" s="106"/>
    </row>
    <row r="628" spans="1:7" ht="15.75" thickBot="1">
      <c r="A628" s="46" t="s">
        <v>511</v>
      </c>
      <c r="B628" s="93" t="s">
        <v>511</v>
      </c>
      <c r="C628" s="117">
        <v>62</v>
      </c>
      <c r="D628" s="33"/>
      <c r="E628" s="115" t="s">
        <v>511</v>
      </c>
      <c r="F628" s="115">
        <v>63</v>
      </c>
      <c r="G628" s="105"/>
    </row>
    <row r="629" spans="1:7" ht="15.75" thickBot="1">
      <c r="A629" s="46" t="s">
        <v>267</v>
      </c>
      <c r="B629" s="94" t="s">
        <v>267</v>
      </c>
      <c r="C629" s="117">
        <v>181</v>
      </c>
      <c r="D629" s="33"/>
      <c r="E629" s="115" t="s">
        <v>267</v>
      </c>
      <c r="F629" s="115">
        <v>197</v>
      </c>
      <c r="G629" s="106"/>
    </row>
    <row r="630" spans="1:7" ht="15.75" thickBot="1">
      <c r="A630" s="46" t="s">
        <v>452</v>
      </c>
      <c r="B630" s="93" t="s">
        <v>452</v>
      </c>
      <c r="C630" s="117">
        <v>87</v>
      </c>
      <c r="D630" s="33"/>
      <c r="E630" s="115" t="s">
        <v>452</v>
      </c>
      <c r="F630" s="115">
        <v>98</v>
      </c>
      <c r="G630" s="105"/>
    </row>
    <row r="631" spans="1:7" ht="15.75" thickBot="1">
      <c r="A631" s="46" t="s">
        <v>574</v>
      </c>
      <c r="B631" s="94" t="s">
        <v>574</v>
      </c>
      <c r="C631" s="117">
        <v>46</v>
      </c>
      <c r="D631" s="33"/>
      <c r="E631" s="115" t="s">
        <v>574</v>
      </c>
      <c r="F631" s="115">
        <v>46</v>
      </c>
      <c r="G631" s="106"/>
    </row>
    <row r="632" spans="1:7" ht="15.75" thickBot="1">
      <c r="A632" s="46" t="s">
        <v>903</v>
      </c>
      <c r="B632" s="93" t="s">
        <v>903</v>
      </c>
      <c r="C632" s="117">
        <v>5</v>
      </c>
      <c r="D632" s="33"/>
      <c r="E632" s="115" t="s">
        <v>903</v>
      </c>
      <c r="F632" s="115">
        <v>5</v>
      </c>
      <c r="G632" s="105"/>
    </row>
    <row r="633" spans="1:7" ht="15.75" thickBot="1">
      <c r="A633" s="46" t="s">
        <v>293</v>
      </c>
      <c r="B633" s="94" t="s">
        <v>293</v>
      </c>
      <c r="C633" s="117">
        <v>162</v>
      </c>
      <c r="D633" s="33"/>
      <c r="E633" s="115" t="s">
        <v>293</v>
      </c>
      <c r="F633" s="115">
        <v>170</v>
      </c>
      <c r="G633" s="106"/>
    </row>
    <row r="634" spans="1:7" ht="15.75" thickBot="1">
      <c r="A634" s="46" t="s">
        <v>193</v>
      </c>
      <c r="B634" s="93" t="s">
        <v>193</v>
      </c>
      <c r="C634" s="117">
        <v>300</v>
      </c>
      <c r="D634" s="33"/>
      <c r="E634" s="115" t="s">
        <v>193</v>
      </c>
      <c r="F634" s="115">
        <v>317</v>
      </c>
      <c r="G634" s="105"/>
    </row>
    <row r="635" spans="1:7" ht="15.75" thickBot="1">
      <c r="A635" s="46" t="s">
        <v>375</v>
      </c>
      <c r="B635" s="94" t="s">
        <v>375</v>
      </c>
      <c r="C635" s="117">
        <v>103</v>
      </c>
      <c r="D635" s="33"/>
      <c r="E635" s="115" t="s">
        <v>375</v>
      </c>
      <c r="F635" s="115">
        <v>105</v>
      </c>
      <c r="G635" s="106"/>
    </row>
    <row r="636" spans="1:7" ht="15.75" thickBot="1">
      <c r="A636" s="46" t="s">
        <v>429</v>
      </c>
      <c r="B636" s="93" t="s">
        <v>429</v>
      </c>
      <c r="C636" s="117">
        <v>83</v>
      </c>
      <c r="D636" s="33"/>
      <c r="E636" s="115" t="s">
        <v>429</v>
      </c>
      <c r="F636" s="115">
        <v>84</v>
      </c>
      <c r="G636" s="105"/>
    </row>
    <row r="637" spans="1:7" ht="15.75" thickBot="1">
      <c r="A637" s="46" t="s">
        <v>436</v>
      </c>
      <c r="B637" s="94" t="s">
        <v>436</v>
      </c>
      <c r="C637" s="117">
        <v>82</v>
      </c>
      <c r="D637" s="33"/>
      <c r="E637" s="115" t="s">
        <v>436</v>
      </c>
      <c r="F637" s="115">
        <v>87</v>
      </c>
      <c r="G637" s="106"/>
    </row>
    <row r="638" spans="1:7" ht="15.75" thickBot="1">
      <c r="A638" s="46" t="s">
        <v>227</v>
      </c>
      <c r="B638" s="93" t="s">
        <v>227</v>
      </c>
      <c r="C638" s="117">
        <v>234</v>
      </c>
      <c r="D638" s="33"/>
      <c r="E638" s="115" t="s">
        <v>227</v>
      </c>
      <c r="F638" s="115">
        <v>254</v>
      </c>
      <c r="G638" s="105"/>
    </row>
    <row r="639" spans="1:7" ht="15.75" thickBot="1">
      <c r="A639" s="46" t="s">
        <v>404</v>
      </c>
      <c r="B639" s="94" t="s">
        <v>404</v>
      </c>
      <c r="C639" s="117">
        <v>88</v>
      </c>
      <c r="D639" s="33"/>
      <c r="E639" s="115" t="s">
        <v>404</v>
      </c>
      <c r="F639" s="115">
        <v>92</v>
      </c>
      <c r="G639" s="106"/>
    </row>
    <row r="640" spans="1:7" ht="15.75" thickBot="1">
      <c r="A640" s="46" t="s">
        <v>495</v>
      </c>
      <c r="B640" s="93" t="s">
        <v>495</v>
      </c>
      <c r="C640" s="117">
        <v>64</v>
      </c>
      <c r="D640" s="33"/>
      <c r="E640" s="115" t="s">
        <v>495</v>
      </c>
      <c r="F640" s="115">
        <v>66</v>
      </c>
      <c r="G640" s="105"/>
    </row>
    <row r="641" spans="1:7" ht="15.75" thickBot="1">
      <c r="A641" s="46" t="s">
        <v>704</v>
      </c>
      <c r="B641" s="94" t="s">
        <v>704</v>
      </c>
      <c r="C641" s="117">
        <v>28</v>
      </c>
      <c r="D641" s="33"/>
      <c r="E641" s="115" t="s">
        <v>704</v>
      </c>
      <c r="F641" s="115">
        <v>31</v>
      </c>
      <c r="G641" s="106"/>
    </row>
    <row r="642" spans="1:7" ht="15.75" thickBot="1">
      <c r="A642" s="46" t="s">
        <v>63</v>
      </c>
      <c r="B642" s="93" t="s">
        <v>63</v>
      </c>
      <c r="C642" s="118">
        <v>4566</v>
      </c>
      <c r="D642" s="111"/>
      <c r="E642" s="115" t="s">
        <v>63</v>
      </c>
      <c r="F642" s="116">
        <v>4837</v>
      </c>
      <c r="G642" s="108"/>
    </row>
    <row r="643" spans="1:7" ht="15.75" thickBot="1">
      <c r="A643" s="46" t="s">
        <v>533</v>
      </c>
      <c r="B643" s="94" t="s">
        <v>533</v>
      </c>
      <c r="C643" s="117">
        <v>58</v>
      </c>
      <c r="D643" s="33"/>
      <c r="E643" s="115" t="s">
        <v>533</v>
      </c>
      <c r="F643" s="115">
        <v>61</v>
      </c>
      <c r="G643" s="106"/>
    </row>
    <row r="644" spans="1:7" ht="15.75" thickBot="1">
      <c r="A644" s="46" t="s">
        <v>333</v>
      </c>
      <c r="B644" s="93" t="s">
        <v>333</v>
      </c>
      <c r="C644" s="117">
        <v>125</v>
      </c>
      <c r="D644" s="33"/>
      <c r="E644" s="115" t="s">
        <v>333</v>
      </c>
      <c r="F644" s="115">
        <v>133</v>
      </c>
      <c r="G644" s="105"/>
    </row>
    <row r="645" spans="1:7" ht="15.75" thickBot="1">
      <c r="A645" s="46" t="s">
        <v>258</v>
      </c>
      <c r="B645" s="94" t="s">
        <v>258</v>
      </c>
      <c r="C645" s="117">
        <v>200</v>
      </c>
      <c r="D645" s="33"/>
      <c r="E645" s="115" t="s">
        <v>258</v>
      </c>
      <c r="F645" s="115">
        <v>213</v>
      </c>
      <c r="G645" s="106"/>
    </row>
    <row r="646" spans="1:7" ht="15.75" thickBot="1">
      <c r="A646" s="46" t="s">
        <v>629</v>
      </c>
      <c r="B646" s="93" t="s">
        <v>629</v>
      </c>
      <c r="C646" s="117">
        <v>37</v>
      </c>
      <c r="D646" s="33"/>
      <c r="E646" s="115" t="s">
        <v>629</v>
      </c>
      <c r="F646" s="115">
        <v>40</v>
      </c>
      <c r="G646" s="105"/>
    </row>
    <row r="647" spans="1:7" ht="15.75" thickBot="1">
      <c r="A647" s="46" t="s">
        <v>64</v>
      </c>
      <c r="B647" s="94" t="s">
        <v>64</v>
      </c>
      <c r="C647" s="117">
        <v>46</v>
      </c>
      <c r="D647" s="33"/>
      <c r="E647" s="115" t="s">
        <v>64</v>
      </c>
      <c r="F647" s="115">
        <v>46</v>
      </c>
      <c r="G647" s="106"/>
    </row>
    <row r="648" spans="1:7" ht="15.75" thickBot="1">
      <c r="A648" s="46" t="s">
        <v>872</v>
      </c>
      <c r="B648" s="93" t="s">
        <v>872</v>
      </c>
      <c r="C648" s="117">
        <v>11</v>
      </c>
      <c r="D648" s="33"/>
      <c r="E648" s="115" t="s">
        <v>872</v>
      </c>
      <c r="F648" s="115">
        <v>12</v>
      </c>
      <c r="G648" s="105"/>
    </row>
    <row r="649" spans="1:7" ht="15.75" thickBot="1">
      <c r="A649" s="46" t="s">
        <v>567</v>
      </c>
      <c r="B649" s="94" t="s">
        <v>567</v>
      </c>
      <c r="C649" s="117">
        <v>52</v>
      </c>
      <c r="D649" s="33"/>
      <c r="E649" s="115" t="s">
        <v>567</v>
      </c>
      <c r="F649" s="115">
        <v>58</v>
      </c>
      <c r="G649" s="106"/>
    </row>
    <row r="650" spans="1:7" ht="15.75" thickBot="1">
      <c r="A650" s="46" t="s">
        <v>467</v>
      </c>
      <c r="B650" s="93" t="s">
        <v>467</v>
      </c>
      <c r="C650" s="117">
        <v>78</v>
      </c>
      <c r="D650" s="33"/>
      <c r="E650" s="115" t="s">
        <v>467</v>
      </c>
      <c r="F650" s="115">
        <v>80</v>
      </c>
      <c r="G650" s="105"/>
    </row>
    <row r="651" spans="1:7" ht="15.75" thickBot="1">
      <c r="A651" s="46" t="s">
        <v>368</v>
      </c>
      <c r="B651" s="94" t="s">
        <v>368</v>
      </c>
      <c r="C651" s="117">
        <v>112</v>
      </c>
      <c r="D651" s="33"/>
      <c r="E651" s="115" t="s">
        <v>368</v>
      </c>
      <c r="F651" s="115">
        <v>118</v>
      </c>
      <c r="G651" s="106"/>
    </row>
    <row r="652" spans="1:7" ht="15.75" thickBot="1">
      <c r="A652" s="46" t="s">
        <v>289</v>
      </c>
      <c r="B652" s="93" t="s">
        <v>289</v>
      </c>
      <c r="C652" s="117">
        <v>175</v>
      </c>
      <c r="D652" s="33"/>
      <c r="E652" s="115" t="s">
        <v>289</v>
      </c>
      <c r="F652" s="115">
        <v>179</v>
      </c>
      <c r="G652" s="105"/>
    </row>
    <row r="653" spans="1:7" ht="15.75" thickBot="1">
      <c r="A653" s="46" t="s">
        <v>298</v>
      </c>
      <c r="B653" s="94" t="s">
        <v>298</v>
      </c>
      <c r="C653" s="117">
        <v>154</v>
      </c>
      <c r="D653" s="33"/>
      <c r="E653" s="115" t="s">
        <v>298</v>
      </c>
      <c r="F653" s="115">
        <v>166</v>
      </c>
      <c r="G653" s="106"/>
    </row>
    <row r="654" spans="1:7" ht="15.75" thickBot="1">
      <c r="A654" s="46" t="s">
        <v>229</v>
      </c>
      <c r="B654" s="93" t="s">
        <v>229</v>
      </c>
      <c r="C654" s="117">
        <v>223</v>
      </c>
      <c r="D654" s="33"/>
      <c r="E654" s="115" t="s">
        <v>229</v>
      </c>
      <c r="F654" s="115">
        <v>243</v>
      </c>
      <c r="G654" s="105"/>
    </row>
    <row r="655" spans="1:7" ht="15.75" thickBot="1">
      <c r="A655" s="46" t="s">
        <v>507</v>
      </c>
      <c r="B655" s="94" t="s">
        <v>507</v>
      </c>
      <c r="C655" s="117">
        <v>66</v>
      </c>
      <c r="D655" s="33"/>
      <c r="E655" s="115" t="s">
        <v>507</v>
      </c>
      <c r="F655" s="115">
        <v>73</v>
      </c>
      <c r="G655" s="106"/>
    </row>
    <row r="656" spans="1:7" ht="15.75" thickBot="1">
      <c r="A656" s="46" t="s">
        <v>724</v>
      </c>
      <c r="B656" s="93" t="s">
        <v>724</v>
      </c>
      <c r="C656" s="117">
        <v>31</v>
      </c>
      <c r="D656" s="33"/>
      <c r="E656" s="115" t="s">
        <v>724</v>
      </c>
      <c r="F656" s="115">
        <v>40</v>
      </c>
      <c r="G656" s="105"/>
    </row>
    <row r="657" spans="1:7" ht="15.75" thickBot="1">
      <c r="A657" s="46" t="s">
        <v>769</v>
      </c>
      <c r="B657" s="94" t="s">
        <v>769</v>
      </c>
      <c r="C657" s="117">
        <v>23</v>
      </c>
      <c r="D657" s="33"/>
      <c r="E657" s="115" t="s">
        <v>769</v>
      </c>
      <c r="F657" s="115">
        <v>23</v>
      </c>
      <c r="G657" s="106"/>
    </row>
    <row r="658" spans="1:7" ht="15.75" thickBot="1">
      <c r="A658" s="46" t="s">
        <v>756</v>
      </c>
      <c r="B658" s="93" t="s">
        <v>756</v>
      </c>
      <c r="C658" s="117">
        <v>25</v>
      </c>
      <c r="D658" s="33"/>
      <c r="E658" s="115" t="s">
        <v>756</v>
      </c>
      <c r="F658" s="115">
        <v>27</v>
      </c>
      <c r="G658" s="105"/>
    </row>
    <row r="659" spans="1:7" ht="15.75" thickBot="1">
      <c r="A659" s="46" t="s">
        <v>407</v>
      </c>
      <c r="B659" s="94" t="s">
        <v>407</v>
      </c>
      <c r="C659" s="117">
        <v>99</v>
      </c>
      <c r="D659" s="33"/>
      <c r="E659" s="115" t="s">
        <v>407</v>
      </c>
      <c r="F659" s="115">
        <v>114</v>
      </c>
      <c r="G659" s="106"/>
    </row>
    <row r="660" spans="1:7" ht="15.75" thickBot="1">
      <c r="A660" s="46" t="s">
        <v>770</v>
      </c>
      <c r="B660" s="93" t="s">
        <v>770</v>
      </c>
      <c r="C660" s="117">
        <v>19</v>
      </c>
      <c r="D660" s="33"/>
      <c r="E660" s="115" t="s">
        <v>770</v>
      </c>
      <c r="F660" s="115">
        <v>22</v>
      </c>
      <c r="G660" s="105"/>
    </row>
    <row r="661" spans="1:7" ht="15.75" thickBot="1">
      <c r="A661" s="46" t="s">
        <v>498</v>
      </c>
      <c r="B661" s="94" t="s">
        <v>498</v>
      </c>
      <c r="C661" s="117">
        <v>69</v>
      </c>
      <c r="D661" s="33"/>
      <c r="E661" s="115" t="s">
        <v>498</v>
      </c>
      <c r="F661" s="115">
        <v>70</v>
      </c>
      <c r="G661" s="106"/>
    </row>
    <row r="662" spans="1:7" ht="15.75" thickBot="1">
      <c r="A662" s="46" t="s">
        <v>873</v>
      </c>
      <c r="B662" s="93" t="s">
        <v>873</v>
      </c>
      <c r="C662" s="117">
        <v>11</v>
      </c>
      <c r="D662" s="33"/>
      <c r="E662" s="115" t="s">
        <v>873</v>
      </c>
      <c r="F662" s="115">
        <v>11</v>
      </c>
      <c r="G662" s="105"/>
    </row>
    <row r="663" spans="1:7" ht="15.75" thickBot="1">
      <c r="A663" s="46" t="s">
        <v>488</v>
      </c>
      <c r="B663" s="94" t="s">
        <v>488</v>
      </c>
      <c r="C663" s="117">
        <v>72</v>
      </c>
      <c r="D663" s="33"/>
      <c r="E663" s="115" t="s">
        <v>488</v>
      </c>
      <c r="F663" s="115">
        <v>79</v>
      </c>
      <c r="G663" s="106"/>
    </row>
    <row r="664" spans="1:7" ht="15.75" thickBot="1">
      <c r="A664" s="46" t="s">
        <v>81</v>
      </c>
      <c r="B664" s="93" t="s">
        <v>81</v>
      </c>
      <c r="C664" s="118">
        <v>1502</v>
      </c>
      <c r="D664" s="111"/>
      <c r="E664" s="115" t="s">
        <v>81</v>
      </c>
      <c r="F664" s="116">
        <v>1599</v>
      </c>
      <c r="G664" s="108"/>
    </row>
    <row r="665" spans="1:7" ht="15.75" thickBot="1">
      <c r="A665" s="46" t="s">
        <v>437</v>
      </c>
      <c r="B665" s="94" t="s">
        <v>437</v>
      </c>
      <c r="C665" s="117">
        <v>102</v>
      </c>
      <c r="D665" s="33"/>
      <c r="E665" s="115" t="s">
        <v>437</v>
      </c>
      <c r="F665" s="115">
        <v>113</v>
      </c>
      <c r="G665" s="106"/>
    </row>
    <row r="666" spans="1:7" ht="15.75" thickBot="1">
      <c r="A666" s="46" t="s">
        <v>248</v>
      </c>
      <c r="B666" s="93" t="s">
        <v>248</v>
      </c>
      <c r="C666" s="117">
        <v>223</v>
      </c>
      <c r="D666" s="33"/>
      <c r="E666" s="115" t="s">
        <v>248</v>
      </c>
      <c r="F666" s="115">
        <v>235</v>
      </c>
      <c r="G666" s="105"/>
    </row>
    <row r="667" spans="1:7" ht="15.75" thickBot="1">
      <c r="A667" s="46" t="s">
        <v>160</v>
      </c>
      <c r="B667" s="94" t="s">
        <v>160</v>
      </c>
      <c r="C667" s="117">
        <v>404</v>
      </c>
      <c r="D667" s="33"/>
      <c r="E667" s="115" t="s">
        <v>160</v>
      </c>
      <c r="F667" s="115">
        <v>445</v>
      </c>
      <c r="G667" s="106"/>
    </row>
    <row r="668" spans="1:7" ht="15.75" thickBot="1">
      <c r="A668" s="46" t="s">
        <v>445</v>
      </c>
      <c r="B668" s="93" t="s">
        <v>445</v>
      </c>
      <c r="C668" s="117">
        <v>82</v>
      </c>
      <c r="D668" s="33"/>
      <c r="E668" s="115" t="s">
        <v>445</v>
      </c>
      <c r="F668" s="115">
        <v>85</v>
      </c>
      <c r="G668" s="105"/>
    </row>
    <row r="669" spans="1:7" ht="15.75" thickBot="1">
      <c r="A669" s="46" t="s">
        <v>191</v>
      </c>
      <c r="B669" s="94" t="s">
        <v>191</v>
      </c>
      <c r="C669" s="117">
        <v>301</v>
      </c>
      <c r="D669" s="33"/>
      <c r="E669" s="115" t="s">
        <v>191</v>
      </c>
      <c r="F669" s="115">
        <v>327</v>
      </c>
      <c r="G669" s="106"/>
    </row>
    <row r="670" spans="1:7" ht="15.75" thickBot="1">
      <c r="A670" s="46" t="s">
        <v>599</v>
      </c>
      <c r="B670" s="93" t="s">
        <v>599</v>
      </c>
      <c r="C670" s="117">
        <v>45</v>
      </c>
      <c r="D670" s="33"/>
      <c r="E670" s="115" t="s">
        <v>599</v>
      </c>
      <c r="F670" s="115">
        <v>51</v>
      </c>
      <c r="G670" s="105"/>
    </row>
    <row r="671" spans="1:7" ht="15.75" thickBot="1">
      <c r="A671" s="46" t="s">
        <v>713</v>
      </c>
      <c r="B671" s="94" t="s">
        <v>713</v>
      </c>
      <c r="C671" s="117">
        <v>26</v>
      </c>
      <c r="D671" s="33"/>
      <c r="E671" s="115" t="s">
        <v>713</v>
      </c>
      <c r="F671" s="115">
        <v>26</v>
      </c>
      <c r="G671" s="106"/>
    </row>
    <row r="672" spans="1:7" ht="15.75" thickBot="1">
      <c r="A672" s="46" t="s">
        <v>645</v>
      </c>
      <c r="B672" s="93" t="s">
        <v>645</v>
      </c>
      <c r="C672" s="117">
        <v>39</v>
      </c>
      <c r="D672" s="33"/>
      <c r="E672" s="115" t="s">
        <v>645</v>
      </c>
      <c r="F672" s="115">
        <v>44</v>
      </c>
      <c r="G672" s="105"/>
    </row>
    <row r="673" spans="1:7" ht="15.75" thickBot="1">
      <c r="A673" s="46" t="s">
        <v>370</v>
      </c>
      <c r="B673" s="94" t="s">
        <v>370</v>
      </c>
      <c r="C673" s="117">
        <v>107</v>
      </c>
      <c r="D673" s="33"/>
      <c r="E673" s="115" t="s">
        <v>370</v>
      </c>
      <c r="F673" s="115">
        <v>110</v>
      </c>
      <c r="G673" s="106"/>
    </row>
    <row r="674" spans="1:7" ht="15.75" thickBot="1">
      <c r="A674" s="46" t="s">
        <v>851</v>
      </c>
      <c r="B674" s="93" t="s">
        <v>851</v>
      </c>
      <c r="C674" s="117">
        <v>12</v>
      </c>
      <c r="D674" s="33"/>
      <c r="E674" s="115" t="s">
        <v>851</v>
      </c>
      <c r="F674" s="115">
        <v>12</v>
      </c>
      <c r="G674" s="105"/>
    </row>
    <row r="675" spans="1:7" ht="15.75" thickBot="1">
      <c r="A675" s="46" t="s">
        <v>800</v>
      </c>
      <c r="B675" s="94" t="s">
        <v>800</v>
      </c>
      <c r="C675" s="117">
        <v>19</v>
      </c>
      <c r="D675" s="33"/>
      <c r="E675" s="115" t="s">
        <v>800</v>
      </c>
      <c r="F675" s="115">
        <v>21</v>
      </c>
      <c r="G675" s="106"/>
    </row>
    <row r="676" spans="1:7" ht="15.75" thickBot="1">
      <c r="A676" s="46" t="s">
        <v>757</v>
      </c>
      <c r="B676" s="93" t="s">
        <v>757</v>
      </c>
      <c r="C676" s="117">
        <v>23</v>
      </c>
      <c r="D676" s="33"/>
      <c r="E676" s="115" t="s">
        <v>757</v>
      </c>
      <c r="F676" s="115">
        <v>24</v>
      </c>
      <c r="G676" s="105"/>
    </row>
    <row r="677" spans="1:7" ht="15.75" thickBot="1">
      <c r="A677" s="46" t="s">
        <v>729</v>
      </c>
      <c r="B677" s="94" t="s">
        <v>729</v>
      </c>
      <c r="C677" s="117">
        <v>24</v>
      </c>
      <c r="D677" s="33"/>
      <c r="E677" s="115" t="s">
        <v>729</v>
      </c>
      <c r="F677" s="115">
        <v>24</v>
      </c>
      <c r="G677" s="106"/>
    </row>
    <row r="678" spans="1:7" ht="15.75" thickBot="1">
      <c r="A678" s="46" t="s">
        <v>534</v>
      </c>
      <c r="B678" s="93" t="s">
        <v>534</v>
      </c>
      <c r="C678" s="117">
        <v>64</v>
      </c>
      <c r="D678" s="33"/>
      <c r="E678" s="115" t="s">
        <v>534</v>
      </c>
      <c r="F678" s="115">
        <v>65</v>
      </c>
      <c r="G678" s="105"/>
    </row>
    <row r="679" spans="1:7" ht="15.75" thickBot="1">
      <c r="A679" s="46" t="s">
        <v>361</v>
      </c>
      <c r="B679" s="94" t="s">
        <v>361</v>
      </c>
      <c r="C679" s="117">
        <v>125</v>
      </c>
      <c r="D679" s="33"/>
      <c r="E679" s="115" t="s">
        <v>361</v>
      </c>
      <c r="F679" s="115">
        <v>131</v>
      </c>
      <c r="G679" s="106"/>
    </row>
    <row r="680" spans="1:7" ht="15.75" thickBot="1">
      <c r="A680" s="46" t="s">
        <v>70</v>
      </c>
      <c r="B680" s="93" t="s">
        <v>70</v>
      </c>
      <c r="C680" s="118">
        <v>2845</v>
      </c>
      <c r="D680" s="111"/>
      <c r="E680" s="115" t="s">
        <v>70</v>
      </c>
      <c r="F680" s="116">
        <v>3083</v>
      </c>
      <c r="G680" s="108"/>
    </row>
    <row r="681" spans="1:7" ht="15.75" thickBot="1">
      <c r="A681" s="46" t="s">
        <v>341</v>
      </c>
      <c r="B681" s="94" t="s">
        <v>341</v>
      </c>
      <c r="C681" s="117">
        <v>123</v>
      </c>
      <c r="D681" s="33"/>
      <c r="E681" s="115" t="s">
        <v>341</v>
      </c>
      <c r="F681" s="115">
        <v>130</v>
      </c>
      <c r="G681" s="106"/>
    </row>
    <row r="682" spans="1:7" ht="15.75" thickBot="1">
      <c r="A682" s="46" t="s">
        <v>553</v>
      </c>
      <c r="B682" s="93" t="s">
        <v>553</v>
      </c>
      <c r="C682" s="117">
        <v>59</v>
      </c>
      <c r="D682" s="33"/>
      <c r="E682" s="115" t="s">
        <v>553</v>
      </c>
      <c r="F682" s="115">
        <v>63</v>
      </c>
      <c r="G682" s="105"/>
    </row>
    <row r="683" spans="1:7" ht="15.75" thickBot="1">
      <c r="A683" s="46" t="s">
        <v>514</v>
      </c>
      <c r="B683" s="94" t="s">
        <v>514</v>
      </c>
      <c r="C683" s="117">
        <v>68</v>
      </c>
      <c r="D683" s="33"/>
      <c r="E683" s="115" t="s">
        <v>514</v>
      </c>
      <c r="F683" s="115">
        <v>69</v>
      </c>
      <c r="G683" s="106"/>
    </row>
    <row r="684" spans="1:7" ht="15.75" thickBot="1">
      <c r="A684" s="46" t="s">
        <v>438</v>
      </c>
      <c r="B684" s="93" t="s">
        <v>438</v>
      </c>
      <c r="C684" s="117">
        <v>86</v>
      </c>
      <c r="D684" s="33"/>
      <c r="E684" s="115" t="s">
        <v>438</v>
      </c>
      <c r="F684" s="115">
        <v>94</v>
      </c>
      <c r="G684" s="105"/>
    </row>
    <row r="685" spans="1:7" ht="15.75" thickBot="1">
      <c r="A685" s="46" t="s">
        <v>410</v>
      </c>
      <c r="B685" s="94" t="s">
        <v>410</v>
      </c>
      <c r="C685" s="117">
        <v>89</v>
      </c>
      <c r="D685" s="33"/>
      <c r="E685" s="115" t="s">
        <v>410</v>
      </c>
      <c r="F685" s="115">
        <v>95</v>
      </c>
      <c r="G685" s="106"/>
    </row>
    <row r="686" spans="1:7" ht="15.75" thickBot="1">
      <c r="A686" s="46" t="s">
        <v>771</v>
      </c>
      <c r="B686" s="93" t="s">
        <v>771</v>
      </c>
      <c r="C686" s="117">
        <v>21</v>
      </c>
      <c r="D686" s="33"/>
      <c r="E686" s="115" t="s">
        <v>771</v>
      </c>
      <c r="F686" s="115">
        <v>23</v>
      </c>
      <c r="G686" s="105"/>
    </row>
    <row r="687" spans="1:7" ht="15.75" thickBot="1">
      <c r="A687" s="46" t="s">
        <v>388</v>
      </c>
      <c r="B687" s="94" t="s">
        <v>388</v>
      </c>
      <c r="C687" s="117">
        <v>98</v>
      </c>
      <c r="D687" s="33"/>
      <c r="E687" s="115" t="s">
        <v>388</v>
      </c>
      <c r="F687" s="115">
        <v>101</v>
      </c>
      <c r="G687" s="106"/>
    </row>
    <row r="688" spans="1:7" ht="15.75" thickBot="1">
      <c r="A688" s="46" t="s">
        <v>544</v>
      </c>
      <c r="B688" s="93" t="s">
        <v>544</v>
      </c>
      <c r="C688" s="117">
        <v>57</v>
      </c>
      <c r="D688" s="33"/>
      <c r="E688" s="115" t="s">
        <v>544</v>
      </c>
      <c r="F688" s="115">
        <v>59</v>
      </c>
      <c r="G688" s="105"/>
    </row>
    <row r="689" spans="1:7" ht="15.75" thickBot="1">
      <c r="A689" s="46" t="s">
        <v>772</v>
      </c>
      <c r="B689" s="94" t="s">
        <v>772</v>
      </c>
      <c r="C689" s="117">
        <v>25</v>
      </c>
      <c r="D689" s="33"/>
      <c r="E689" s="115" t="s">
        <v>772</v>
      </c>
      <c r="F689" s="115">
        <v>25</v>
      </c>
      <c r="G689" s="106"/>
    </row>
    <row r="690" spans="1:7" ht="15.75" thickBot="1">
      <c r="A690" s="46" t="s">
        <v>148</v>
      </c>
      <c r="B690" s="93" t="s">
        <v>148</v>
      </c>
      <c r="C690" s="117">
        <v>434</v>
      </c>
      <c r="D690" s="33"/>
      <c r="E690" s="115" t="s">
        <v>148</v>
      </c>
      <c r="F690" s="115">
        <v>468</v>
      </c>
      <c r="G690" s="105"/>
    </row>
    <row r="691" spans="1:7" ht="15.75" thickBot="1">
      <c r="A691" s="46" t="s">
        <v>773</v>
      </c>
      <c r="B691" s="94" t="s">
        <v>773</v>
      </c>
      <c r="C691" s="117">
        <v>19</v>
      </c>
      <c r="D691" s="33"/>
      <c r="E691" s="115" t="s">
        <v>773</v>
      </c>
      <c r="F691" s="115">
        <v>19</v>
      </c>
      <c r="G691" s="106"/>
    </row>
    <row r="692" spans="1:7" ht="15.75" thickBot="1">
      <c r="A692" s="46" t="s">
        <v>302</v>
      </c>
      <c r="B692" s="93" t="s">
        <v>302</v>
      </c>
      <c r="C692" s="117">
        <v>174</v>
      </c>
      <c r="D692" s="33"/>
      <c r="E692" s="115" t="s">
        <v>302</v>
      </c>
      <c r="F692" s="115">
        <v>194</v>
      </c>
      <c r="G692" s="105"/>
    </row>
    <row r="693" spans="1:7" ht="15.75" thickBot="1">
      <c r="A693" s="46" t="s">
        <v>462</v>
      </c>
      <c r="B693" s="94" t="s">
        <v>462</v>
      </c>
      <c r="C693" s="117">
        <v>82</v>
      </c>
      <c r="D693" s="33"/>
      <c r="E693" s="115" t="s">
        <v>462</v>
      </c>
      <c r="F693" s="115">
        <v>82</v>
      </c>
      <c r="G693" s="106"/>
    </row>
    <row r="694" spans="1:7" ht="15.75" thickBot="1">
      <c r="A694" s="46" t="s">
        <v>785</v>
      </c>
      <c r="B694" s="93" t="s">
        <v>785</v>
      </c>
      <c r="C694" s="117">
        <v>20</v>
      </c>
      <c r="D694" s="33"/>
      <c r="E694" s="115" t="s">
        <v>785</v>
      </c>
      <c r="F694" s="115">
        <v>22</v>
      </c>
      <c r="G694" s="105"/>
    </row>
    <row r="695" spans="1:7" ht="15.75" thickBot="1">
      <c r="A695" s="46" t="s">
        <v>750</v>
      </c>
      <c r="B695" s="94" t="s">
        <v>750</v>
      </c>
      <c r="C695" s="117">
        <v>24</v>
      </c>
      <c r="D695" s="33"/>
      <c r="E695" s="115" t="s">
        <v>750</v>
      </c>
      <c r="F695" s="115">
        <v>24</v>
      </c>
      <c r="G695" s="106"/>
    </row>
    <row r="696" spans="1:7" ht="15.75" thickBot="1">
      <c r="A696" s="46" t="s">
        <v>568</v>
      </c>
      <c r="B696" s="93" t="s">
        <v>568</v>
      </c>
      <c r="C696" s="117">
        <v>56</v>
      </c>
      <c r="D696" s="33"/>
      <c r="E696" s="115" t="s">
        <v>568</v>
      </c>
      <c r="F696" s="115">
        <v>57</v>
      </c>
      <c r="G696" s="105"/>
    </row>
    <row r="697" spans="1:7" ht="15.75" thickBot="1">
      <c r="A697" s="46" t="s">
        <v>893</v>
      </c>
      <c r="B697" s="94" t="s">
        <v>893</v>
      </c>
      <c r="C697" s="117">
        <v>6</v>
      </c>
      <c r="D697" s="33"/>
      <c r="E697" s="115" t="s">
        <v>893</v>
      </c>
      <c r="F697" s="115">
        <v>6</v>
      </c>
      <c r="G697" s="106"/>
    </row>
    <row r="698" spans="1:7" ht="15.75" thickBot="1">
      <c r="A698" s="46" t="s">
        <v>600</v>
      </c>
      <c r="B698" s="93" t="s">
        <v>600</v>
      </c>
      <c r="C698" s="117">
        <v>43</v>
      </c>
      <c r="D698" s="33"/>
      <c r="E698" s="115" t="s">
        <v>600</v>
      </c>
      <c r="F698" s="115">
        <v>44</v>
      </c>
      <c r="G698" s="105"/>
    </row>
    <row r="699" spans="1:7" ht="15.75" thickBot="1">
      <c r="A699" s="46" t="s">
        <v>453</v>
      </c>
      <c r="B699" s="94" t="s">
        <v>453</v>
      </c>
      <c r="C699" s="117">
        <v>75</v>
      </c>
      <c r="D699" s="33"/>
      <c r="E699" s="115" t="s">
        <v>453</v>
      </c>
      <c r="F699" s="115">
        <v>78</v>
      </c>
      <c r="G699" s="106"/>
    </row>
    <row r="700" spans="1:7" ht="15.75" thickBot="1">
      <c r="A700" s="46" t="s">
        <v>203</v>
      </c>
      <c r="B700" s="93" t="s">
        <v>203</v>
      </c>
      <c r="C700" s="117">
        <v>278</v>
      </c>
      <c r="D700" s="33"/>
      <c r="E700" s="115" t="s">
        <v>203</v>
      </c>
      <c r="F700" s="115">
        <v>297</v>
      </c>
      <c r="G700" s="105"/>
    </row>
    <row r="701" spans="1:7" ht="15.75" thickBot="1">
      <c r="A701" s="46" t="s">
        <v>252</v>
      </c>
      <c r="B701" s="94" t="s">
        <v>252</v>
      </c>
      <c r="C701" s="117">
        <v>201</v>
      </c>
      <c r="D701" s="33"/>
      <c r="E701" s="115" t="s">
        <v>252</v>
      </c>
      <c r="F701" s="115">
        <v>210</v>
      </c>
      <c r="G701" s="106"/>
    </row>
    <row r="702" spans="1:7" ht="15.75" thickBot="1">
      <c r="A702" s="46" t="s">
        <v>714</v>
      </c>
      <c r="B702" s="93" t="s">
        <v>714</v>
      </c>
      <c r="C702" s="117">
        <v>27</v>
      </c>
      <c r="D702" s="33"/>
      <c r="E702" s="115" t="s">
        <v>714</v>
      </c>
      <c r="F702" s="115">
        <v>27</v>
      </c>
      <c r="G702" s="105"/>
    </row>
    <row r="703" spans="1:7" ht="15.75" thickBot="1">
      <c r="A703" s="46" t="s">
        <v>265</v>
      </c>
      <c r="B703" s="94" t="s">
        <v>265</v>
      </c>
      <c r="C703" s="117">
        <v>182</v>
      </c>
      <c r="D703" s="33"/>
      <c r="E703" s="115" t="s">
        <v>265</v>
      </c>
      <c r="F703" s="115">
        <v>188</v>
      </c>
      <c r="G703" s="106"/>
    </row>
    <row r="704" spans="1:7" ht="15.75" thickBot="1">
      <c r="A704" s="46" t="s">
        <v>594</v>
      </c>
      <c r="B704" s="93" t="s">
        <v>594</v>
      </c>
      <c r="C704" s="117">
        <v>50</v>
      </c>
      <c r="D704" s="33"/>
      <c r="E704" s="115" t="s">
        <v>594</v>
      </c>
      <c r="F704" s="115">
        <v>54</v>
      </c>
      <c r="G704" s="105"/>
    </row>
    <row r="705" spans="1:7" ht="15.75" thickBot="1">
      <c r="A705" s="46" t="s">
        <v>740</v>
      </c>
      <c r="B705" s="94" t="s">
        <v>740</v>
      </c>
      <c r="C705" s="117">
        <v>22</v>
      </c>
      <c r="D705" s="33"/>
      <c r="E705" s="115" t="s">
        <v>740</v>
      </c>
      <c r="F705" s="115">
        <v>23</v>
      </c>
      <c r="G705" s="106"/>
    </row>
    <row r="706" spans="1:7" ht="15.75" thickBot="1">
      <c r="A706" s="46" t="s">
        <v>613</v>
      </c>
      <c r="B706" s="93" t="s">
        <v>613</v>
      </c>
      <c r="C706" s="117">
        <v>47</v>
      </c>
      <c r="D706" s="33"/>
      <c r="E706" s="115" t="s">
        <v>613</v>
      </c>
      <c r="F706" s="115">
        <v>49</v>
      </c>
      <c r="G706" s="105"/>
    </row>
    <row r="707" spans="1:7" ht="15.75" thickBot="1">
      <c r="A707" s="46" t="s">
        <v>421</v>
      </c>
      <c r="B707" s="94" t="s">
        <v>421</v>
      </c>
      <c r="C707" s="117">
        <v>85</v>
      </c>
      <c r="D707" s="33"/>
      <c r="E707" s="115" t="s">
        <v>421</v>
      </c>
      <c r="F707" s="115">
        <v>92</v>
      </c>
      <c r="G707" s="106"/>
    </row>
    <row r="708" spans="1:7" ht="15.75" thickBot="1">
      <c r="A708" s="46" t="s">
        <v>101</v>
      </c>
      <c r="B708" s="93" t="s">
        <v>101</v>
      </c>
      <c r="C708" s="117">
        <v>917</v>
      </c>
      <c r="D708" s="33"/>
      <c r="E708" s="115" t="s">
        <v>101</v>
      </c>
      <c r="F708" s="115">
        <v>969</v>
      </c>
      <c r="G708" s="105"/>
    </row>
    <row r="709" spans="1:7" ht="15.75" thickBot="1">
      <c r="A709" s="46" t="s">
        <v>886</v>
      </c>
      <c r="B709" s="94" t="s">
        <v>886</v>
      </c>
      <c r="C709" s="117">
        <v>8</v>
      </c>
      <c r="D709" s="33"/>
      <c r="E709" s="115" t="s">
        <v>886</v>
      </c>
      <c r="F709" s="115">
        <v>8</v>
      </c>
      <c r="G709" s="106"/>
    </row>
    <row r="710" spans="1:7" ht="15.75" thickBot="1">
      <c r="A710" s="46" t="s">
        <v>908</v>
      </c>
      <c r="B710" s="93" t="s">
        <v>908</v>
      </c>
      <c r="C710" s="117">
        <v>5</v>
      </c>
      <c r="D710" s="33"/>
      <c r="E710" s="115" t="s">
        <v>908</v>
      </c>
      <c r="F710" s="115">
        <v>5</v>
      </c>
      <c r="G710" s="105"/>
    </row>
    <row r="711" spans="1:7" ht="15.75" thickBot="1">
      <c r="A711" s="46" t="s">
        <v>730</v>
      </c>
      <c r="B711" s="94" t="s">
        <v>730</v>
      </c>
      <c r="C711" s="117">
        <v>23</v>
      </c>
      <c r="D711" s="33"/>
      <c r="E711" s="115" t="s">
        <v>730</v>
      </c>
      <c r="F711" s="115">
        <v>24</v>
      </c>
      <c r="G711" s="106"/>
    </row>
    <row r="712" spans="1:7" ht="15.75" thickBot="1">
      <c r="A712" s="46" t="s">
        <v>145</v>
      </c>
      <c r="B712" s="93" t="s">
        <v>145</v>
      </c>
      <c r="C712" s="117">
        <v>454</v>
      </c>
      <c r="D712" s="33"/>
      <c r="E712" s="115" t="s">
        <v>145</v>
      </c>
      <c r="F712" s="115">
        <v>484</v>
      </c>
      <c r="G712" s="105"/>
    </row>
    <row r="713" spans="1:7" ht="15.75" thickBot="1">
      <c r="A713" s="46" t="s">
        <v>399</v>
      </c>
      <c r="B713" s="94" t="s">
        <v>399</v>
      </c>
      <c r="C713" s="117">
        <v>96</v>
      </c>
      <c r="D713" s="33"/>
      <c r="E713" s="115" t="s">
        <v>399</v>
      </c>
      <c r="F713" s="115">
        <v>98</v>
      </c>
      <c r="G713" s="106"/>
    </row>
    <row r="714" spans="1:7" ht="15.75" thickBot="1">
      <c r="A714" s="46" t="s">
        <v>741</v>
      </c>
      <c r="B714" s="93" t="s">
        <v>741</v>
      </c>
      <c r="C714" s="117">
        <v>23</v>
      </c>
      <c r="D714" s="33"/>
      <c r="E714" s="115" t="s">
        <v>741</v>
      </c>
      <c r="F714" s="115">
        <v>23</v>
      </c>
      <c r="G714" s="105"/>
    </row>
    <row r="715" spans="1:7" ht="15.75" thickBot="1">
      <c r="A715" s="46" t="s">
        <v>774</v>
      </c>
      <c r="B715" s="94" t="s">
        <v>774</v>
      </c>
      <c r="C715" s="117">
        <v>21</v>
      </c>
      <c r="D715" s="33"/>
      <c r="E715" s="115" t="s">
        <v>774</v>
      </c>
      <c r="F715" s="115">
        <v>20</v>
      </c>
      <c r="G715" s="106"/>
    </row>
    <row r="716" spans="1:7" ht="15.75" thickBot="1">
      <c r="A716" s="46" t="s">
        <v>315</v>
      </c>
      <c r="B716" s="93" t="s">
        <v>315</v>
      </c>
      <c r="C716" s="117">
        <v>140</v>
      </c>
      <c r="D716" s="33"/>
      <c r="E716" s="115" t="s">
        <v>315</v>
      </c>
      <c r="F716" s="115">
        <v>149</v>
      </c>
      <c r="G716" s="105"/>
    </row>
    <row r="717" spans="1:7" ht="15.75" thickBot="1">
      <c r="A717" s="46" t="s">
        <v>595</v>
      </c>
      <c r="B717" s="94" t="s">
        <v>595</v>
      </c>
      <c r="C717" s="117">
        <v>42</v>
      </c>
      <c r="D717" s="33"/>
      <c r="E717" s="115" t="s">
        <v>595</v>
      </c>
      <c r="F717" s="115">
        <v>42</v>
      </c>
      <c r="G717" s="106"/>
    </row>
    <row r="718" spans="1:7" ht="15.75" thickBot="1">
      <c r="A718" s="46" t="s">
        <v>175</v>
      </c>
      <c r="B718" s="93" t="s">
        <v>175</v>
      </c>
      <c r="C718" s="117">
        <v>361</v>
      </c>
      <c r="D718" s="33"/>
      <c r="E718" s="115" t="s">
        <v>175</v>
      </c>
      <c r="F718" s="115">
        <v>382</v>
      </c>
      <c r="G718" s="105"/>
    </row>
    <row r="719" spans="1:7" ht="15.75" thickBot="1">
      <c r="A719" s="46" t="s">
        <v>621</v>
      </c>
      <c r="B719" s="94" t="s">
        <v>621</v>
      </c>
      <c r="C719" s="117">
        <v>40</v>
      </c>
      <c r="D719" s="33"/>
      <c r="E719" s="115" t="s">
        <v>621</v>
      </c>
      <c r="F719" s="115">
        <v>40</v>
      </c>
      <c r="G719" s="106"/>
    </row>
    <row r="720" spans="1:7" ht="15.75" thickBot="1">
      <c r="A720" s="46" t="s">
        <v>646</v>
      </c>
      <c r="B720" s="93" t="s">
        <v>646</v>
      </c>
      <c r="C720" s="117">
        <v>38</v>
      </c>
      <c r="D720" s="33"/>
      <c r="E720" s="115" t="s">
        <v>646</v>
      </c>
      <c r="F720" s="115">
        <v>40</v>
      </c>
      <c r="G720" s="105"/>
    </row>
    <row r="721" spans="1:7" ht="15.75" thickBot="1">
      <c r="A721" s="46" t="s">
        <v>475</v>
      </c>
      <c r="B721" s="94" t="s">
        <v>475</v>
      </c>
      <c r="C721" s="117">
        <v>68</v>
      </c>
      <c r="D721" s="33"/>
      <c r="E721" s="115" t="s">
        <v>475</v>
      </c>
      <c r="F721" s="115">
        <v>68</v>
      </c>
      <c r="G721" s="106"/>
    </row>
    <row r="722" spans="1:7" ht="15.75" thickBot="1">
      <c r="A722" s="46" t="s">
        <v>371</v>
      </c>
      <c r="B722" s="93" t="s">
        <v>371</v>
      </c>
      <c r="C722" s="117">
        <v>107</v>
      </c>
      <c r="D722" s="33"/>
      <c r="E722" s="115" t="s">
        <v>371</v>
      </c>
      <c r="F722" s="115">
        <v>111</v>
      </c>
      <c r="G722" s="105"/>
    </row>
    <row r="723" spans="1:7" ht="15.75" thickBot="1">
      <c r="A723" s="46" t="s">
        <v>874</v>
      </c>
      <c r="B723" s="94" t="s">
        <v>874</v>
      </c>
      <c r="C723" s="117">
        <v>9</v>
      </c>
      <c r="D723" s="33"/>
      <c r="E723" s="115" t="s">
        <v>874</v>
      </c>
      <c r="F723" s="115">
        <v>9</v>
      </c>
      <c r="G723" s="106"/>
    </row>
    <row r="724" spans="1:7" ht="15.75" thickBot="1">
      <c r="A724" s="46" t="s">
        <v>835</v>
      </c>
      <c r="B724" s="93" t="s">
        <v>835</v>
      </c>
      <c r="C724" s="117">
        <v>16</v>
      </c>
      <c r="D724" s="33"/>
      <c r="E724" s="115" t="s">
        <v>835</v>
      </c>
      <c r="F724" s="115">
        <v>17</v>
      </c>
      <c r="G724" s="105"/>
    </row>
    <row r="725" spans="1:7" ht="15.75" thickBot="1">
      <c r="A725" s="46" t="s">
        <v>559</v>
      </c>
      <c r="B725" s="94" t="s">
        <v>559</v>
      </c>
      <c r="C725" s="117">
        <v>51</v>
      </c>
      <c r="D725" s="33"/>
      <c r="E725" s="115" t="s">
        <v>559</v>
      </c>
      <c r="F725" s="115">
        <v>55</v>
      </c>
      <c r="G725" s="106"/>
    </row>
    <row r="726" spans="1:7" ht="15.75" thickBot="1">
      <c r="A726" s="46" t="s">
        <v>319</v>
      </c>
      <c r="B726" s="93" t="s">
        <v>319</v>
      </c>
      <c r="C726" s="117">
        <v>137</v>
      </c>
      <c r="D726" s="33"/>
      <c r="E726" s="115" t="s">
        <v>319</v>
      </c>
      <c r="F726" s="115">
        <v>143</v>
      </c>
      <c r="G726" s="105"/>
    </row>
    <row r="727" spans="1:7" ht="15.75" thickBot="1">
      <c r="A727" s="46" t="s">
        <v>430</v>
      </c>
      <c r="B727" s="94" t="s">
        <v>430</v>
      </c>
      <c r="C727" s="117">
        <v>90</v>
      </c>
      <c r="D727" s="33"/>
      <c r="E727" s="115" t="s">
        <v>430</v>
      </c>
      <c r="F727" s="115">
        <v>96</v>
      </c>
      <c r="G727" s="106"/>
    </row>
    <row r="728" spans="1:7" ht="15.75" thickBot="1">
      <c r="A728" s="46" t="s">
        <v>786</v>
      </c>
      <c r="B728" s="93" t="s">
        <v>786</v>
      </c>
      <c r="C728" s="117">
        <v>20</v>
      </c>
      <c r="D728" s="33"/>
      <c r="E728" s="115" t="s">
        <v>786</v>
      </c>
      <c r="F728" s="115">
        <v>20</v>
      </c>
      <c r="G728" s="105"/>
    </row>
    <row r="729" spans="1:7" ht="15.75" thickBot="1">
      <c r="A729" s="46" t="s">
        <v>149</v>
      </c>
      <c r="B729" s="94" t="s">
        <v>149</v>
      </c>
      <c r="C729" s="117">
        <v>420</v>
      </c>
      <c r="D729" s="33"/>
      <c r="E729" s="115" t="s">
        <v>149</v>
      </c>
      <c r="F729" s="115">
        <v>440</v>
      </c>
      <c r="G729" s="106"/>
    </row>
    <row r="730" spans="1:7" ht="15.75" thickBot="1">
      <c r="A730" s="46" t="s">
        <v>116</v>
      </c>
      <c r="B730" s="93" t="s">
        <v>116</v>
      </c>
      <c r="C730" s="117">
        <v>699</v>
      </c>
      <c r="D730" s="33"/>
      <c r="E730" s="115" t="s">
        <v>116</v>
      </c>
      <c r="F730" s="115">
        <v>731</v>
      </c>
      <c r="G730" s="105"/>
    </row>
    <row r="731" spans="1:7" ht="15.75" thickBot="1">
      <c r="A731" s="46" t="s">
        <v>272</v>
      </c>
      <c r="B731" s="94" t="s">
        <v>272</v>
      </c>
      <c r="C731" s="117">
        <v>178</v>
      </c>
      <c r="D731" s="33"/>
      <c r="E731" s="115" t="s">
        <v>272</v>
      </c>
      <c r="F731" s="115">
        <v>184</v>
      </c>
      <c r="G731" s="106"/>
    </row>
    <row r="732" spans="1:7" ht="15.75" thickBot="1">
      <c r="A732" s="46" t="s">
        <v>818</v>
      </c>
      <c r="B732" s="93" t="s">
        <v>818</v>
      </c>
      <c r="C732" s="117">
        <v>16</v>
      </c>
      <c r="D732" s="33"/>
      <c r="E732" s="115" t="s">
        <v>818</v>
      </c>
      <c r="F732" s="115">
        <v>16</v>
      </c>
      <c r="G732" s="105"/>
    </row>
    <row r="733" spans="1:7" ht="15.75" thickBot="1">
      <c r="A733" s="46" t="s">
        <v>775</v>
      </c>
      <c r="B733" s="94" t="s">
        <v>775</v>
      </c>
      <c r="C733" s="117">
        <v>24</v>
      </c>
      <c r="D733" s="33"/>
      <c r="E733" s="115" t="s">
        <v>775</v>
      </c>
      <c r="F733" s="115">
        <v>24</v>
      </c>
      <c r="G733" s="106"/>
    </row>
    <row r="734" spans="1:7" ht="15.75" thickBot="1">
      <c r="A734" s="46" t="s">
        <v>575</v>
      </c>
      <c r="B734" s="93" t="s">
        <v>575</v>
      </c>
      <c r="C734" s="117">
        <v>54</v>
      </c>
      <c r="D734" s="33"/>
      <c r="E734" s="115" t="s">
        <v>575</v>
      </c>
      <c r="F734" s="115">
        <v>55</v>
      </c>
      <c r="G734" s="105"/>
    </row>
    <row r="735" spans="1:7" ht="15.75" thickBot="1">
      <c r="A735" s="46" t="s">
        <v>776</v>
      </c>
      <c r="B735" s="94" t="s">
        <v>776</v>
      </c>
      <c r="C735" s="117">
        <v>19</v>
      </c>
      <c r="D735" s="33"/>
      <c r="E735" s="115" t="s">
        <v>776</v>
      </c>
      <c r="F735" s="115">
        <v>21</v>
      </c>
      <c r="G735" s="106"/>
    </row>
    <row r="736" spans="1:7" ht="15.75" thickBot="1">
      <c r="A736" s="46" t="s">
        <v>98</v>
      </c>
      <c r="B736" s="93" t="s">
        <v>98</v>
      </c>
      <c r="C736" s="117">
        <v>980</v>
      </c>
      <c r="D736" s="33"/>
      <c r="E736" s="115" t="s">
        <v>98</v>
      </c>
      <c r="F736" s="116">
        <v>1048</v>
      </c>
      <c r="G736" s="105"/>
    </row>
    <row r="737" spans="1:7" ht="15.75" thickBot="1">
      <c r="A737" s="46" t="s">
        <v>535</v>
      </c>
      <c r="B737" s="94" t="s">
        <v>535</v>
      </c>
      <c r="C737" s="117">
        <v>67</v>
      </c>
      <c r="D737" s="33"/>
      <c r="E737" s="115" t="s">
        <v>535</v>
      </c>
      <c r="F737" s="115">
        <v>73</v>
      </c>
      <c r="G737" s="106"/>
    </row>
    <row r="738" spans="1:7" ht="15.75" thickBot="1">
      <c r="A738" s="46" t="s">
        <v>630</v>
      </c>
      <c r="B738" s="93" t="s">
        <v>630</v>
      </c>
      <c r="C738" s="117">
        <v>42</v>
      </c>
      <c r="D738" s="33"/>
      <c r="E738" s="115" t="s">
        <v>630</v>
      </c>
      <c r="F738" s="115">
        <v>44</v>
      </c>
      <c r="G738" s="105"/>
    </row>
    <row r="739" spans="1:7" ht="15.75" thickBot="1">
      <c r="A739" s="46" t="s">
        <v>569</v>
      </c>
      <c r="B739" s="94" t="s">
        <v>569</v>
      </c>
      <c r="C739" s="117">
        <v>55</v>
      </c>
      <c r="D739" s="33"/>
      <c r="E739" s="115" t="s">
        <v>569</v>
      </c>
      <c r="F739" s="115">
        <v>60</v>
      </c>
      <c r="G739" s="106"/>
    </row>
    <row r="740" spans="1:7" ht="15.75" thickBot="1">
      <c r="A740" s="46" t="s">
        <v>894</v>
      </c>
      <c r="B740" s="93" t="s">
        <v>894</v>
      </c>
      <c r="C740" s="117">
        <v>7</v>
      </c>
      <c r="D740" s="33"/>
      <c r="E740" s="115" t="s">
        <v>894</v>
      </c>
      <c r="F740" s="115">
        <v>7</v>
      </c>
      <c r="G740" s="105"/>
    </row>
    <row r="741" spans="1:7" ht="15.75" thickBot="1">
      <c r="A741" s="46" t="s">
        <v>787</v>
      </c>
      <c r="B741" s="94" t="s">
        <v>787</v>
      </c>
      <c r="C741" s="117">
        <v>32</v>
      </c>
      <c r="D741" s="33"/>
      <c r="E741" s="115" t="s">
        <v>787</v>
      </c>
      <c r="F741" s="115">
        <v>38</v>
      </c>
      <c r="G741" s="106"/>
    </row>
    <row r="742" spans="1:7" ht="15.75" thickBot="1">
      <c r="A742" s="46" t="s">
        <v>286</v>
      </c>
      <c r="B742" s="93" t="s">
        <v>286</v>
      </c>
      <c r="C742" s="117">
        <v>189</v>
      </c>
      <c r="D742" s="33"/>
      <c r="E742" s="115" t="s">
        <v>286</v>
      </c>
      <c r="F742" s="115">
        <v>204</v>
      </c>
      <c r="G742" s="105"/>
    </row>
    <row r="743" spans="1:7" ht="15.75" thickBot="1">
      <c r="A743" s="46" t="s">
        <v>199</v>
      </c>
      <c r="B743" s="94" t="s">
        <v>199</v>
      </c>
      <c r="C743" s="117">
        <v>293</v>
      </c>
      <c r="D743" s="33"/>
      <c r="E743" s="115" t="s">
        <v>199</v>
      </c>
      <c r="F743" s="115">
        <v>310</v>
      </c>
      <c r="G743" s="106"/>
    </row>
    <row r="744" spans="1:7" ht="15.75" thickBot="1">
      <c r="A744" s="46" t="s">
        <v>224</v>
      </c>
      <c r="B744" s="93" t="s">
        <v>224</v>
      </c>
      <c r="C744" s="117">
        <v>254</v>
      </c>
      <c r="D744" s="33"/>
      <c r="E744" s="115" t="s">
        <v>224</v>
      </c>
      <c r="F744" s="115">
        <v>270</v>
      </c>
      <c r="G744" s="105"/>
    </row>
    <row r="745" spans="1:7" ht="15.75" thickBot="1">
      <c r="A745" s="46" t="s">
        <v>342</v>
      </c>
      <c r="B745" s="94" t="s">
        <v>342</v>
      </c>
      <c r="C745" s="117">
        <v>128</v>
      </c>
      <c r="D745" s="33"/>
      <c r="E745" s="115" t="s">
        <v>342</v>
      </c>
      <c r="F745" s="115">
        <v>133</v>
      </c>
      <c r="G745" s="106"/>
    </row>
    <row r="746" spans="1:7" ht="15.75" thickBot="1">
      <c r="A746" s="46" t="s">
        <v>188</v>
      </c>
      <c r="B746" s="93" t="s">
        <v>188</v>
      </c>
      <c r="C746" s="117">
        <v>322</v>
      </c>
      <c r="D746" s="33"/>
      <c r="E746" s="115" t="s">
        <v>188</v>
      </c>
      <c r="F746" s="115">
        <v>341</v>
      </c>
      <c r="G746" s="105"/>
    </row>
    <row r="747" spans="1:7" ht="15.75" thickBot="1">
      <c r="A747" s="46" t="s">
        <v>863</v>
      </c>
      <c r="B747" s="94" t="s">
        <v>863</v>
      </c>
      <c r="C747" s="117">
        <v>12</v>
      </c>
      <c r="D747" s="33"/>
      <c r="E747" s="115" t="s">
        <v>863</v>
      </c>
      <c r="F747" s="115">
        <v>13</v>
      </c>
      <c r="G747" s="106"/>
    </row>
    <row r="748" spans="1:7" ht="15.75" thickBot="1">
      <c r="A748" s="46" t="s">
        <v>674</v>
      </c>
      <c r="B748" s="93" t="s">
        <v>674</v>
      </c>
      <c r="C748" s="117">
        <v>34</v>
      </c>
      <c r="D748" s="33"/>
      <c r="E748" s="115" t="s">
        <v>674</v>
      </c>
      <c r="F748" s="115">
        <v>33</v>
      </c>
      <c r="G748" s="105"/>
    </row>
    <row r="749" spans="1:7" ht="15.75" thickBot="1">
      <c r="A749" s="46" t="s">
        <v>777</v>
      </c>
      <c r="B749" s="94" t="s">
        <v>777</v>
      </c>
      <c r="C749" s="117">
        <v>23</v>
      </c>
      <c r="D749" s="33"/>
      <c r="E749" s="115" t="s">
        <v>777</v>
      </c>
      <c r="F749" s="115">
        <v>27</v>
      </c>
      <c r="G749" s="106"/>
    </row>
    <row r="750" spans="1:7" ht="15.75" thickBot="1">
      <c r="A750" s="46" t="s">
        <v>758</v>
      </c>
      <c r="B750" s="93" t="s">
        <v>758</v>
      </c>
      <c r="C750" s="117">
        <v>22</v>
      </c>
      <c r="D750" s="33"/>
      <c r="E750" s="115" t="s">
        <v>758</v>
      </c>
      <c r="F750" s="115">
        <v>23</v>
      </c>
      <c r="G750" s="105"/>
    </row>
    <row r="751" spans="1:7" ht="15.75" thickBot="1">
      <c r="A751" s="46" t="s">
        <v>576</v>
      </c>
      <c r="B751" s="94" t="s">
        <v>576</v>
      </c>
      <c r="C751" s="117">
        <v>54</v>
      </c>
      <c r="D751" s="33"/>
      <c r="E751" s="115" t="s">
        <v>576</v>
      </c>
      <c r="F751" s="115">
        <v>55</v>
      </c>
      <c r="G751" s="106"/>
    </row>
    <row r="752" spans="1:7" ht="15.75" thickBot="1">
      <c r="A752" s="46" t="s">
        <v>909</v>
      </c>
      <c r="B752" s="93" t="s">
        <v>909</v>
      </c>
      <c r="C752" s="117">
        <v>2</v>
      </c>
      <c r="D752" s="33"/>
      <c r="E752" s="115" t="s">
        <v>909</v>
      </c>
      <c r="F752" s="115">
        <v>4</v>
      </c>
      <c r="G752" s="105"/>
    </row>
    <row r="753" spans="1:7" ht="15.75" thickBot="1">
      <c r="A753" s="46" t="s">
        <v>836</v>
      </c>
      <c r="B753" s="94" t="s">
        <v>836</v>
      </c>
      <c r="C753" s="117">
        <v>16</v>
      </c>
      <c r="D753" s="33"/>
      <c r="E753" s="115" t="s">
        <v>836</v>
      </c>
      <c r="F753" s="115">
        <v>18</v>
      </c>
      <c r="G753" s="106"/>
    </row>
    <row r="754" spans="1:7" ht="15.75" thickBot="1">
      <c r="A754" s="46" t="s">
        <v>121</v>
      </c>
      <c r="B754" s="93" t="s">
        <v>121</v>
      </c>
      <c r="C754" s="117">
        <v>684</v>
      </c>
      <c r="D754" s="33"/>
      <c r="E754" s="115" t="s">
        <v>121</v>
      </c>
      <c r="F754" s="115">
        <v>728</v>
      </c>
      <c r="G754" s="105"/>
    </row>
    <row r="755" spans="1:7" ht="15.75" thickBot="1">
      <c r="A755" s="46" t="s">
        <v>631</v>
      </c>
      <c r="B755" s="94" t="s">
        <v>631</v>
      </c>
      <c r="C755" s="117">
        <v>43</v>
      </c>
      <c r="D755" s="33"/>
      <c r="E755" s="115" t="s">
        <v>631</v>
      </c>
      <c r="F755" s="115">
        <v>42</v>
      </c>
      <c r="G755" s="106"/>
    </row>
    <row r="756" spans="1:7" ht="15.75" thickBot="1">
      <c r="A756" s="46" t="s">
        <v>759</v>
      </c>
      <c r="B756" s="93" t="s">
        <v>759</v>
      </c>
      <c r="C756" s="117">
        <v>22</v>
      </c>
      <c r="D756" s="33"/>
      <c r="E756" s="115" t="s">
        <v>759</v>
      </c>
      <c r="F756" s="115">
        <v>23</v>
      </c>
      <c r="G756" s="105"/>
    </row>
    <row r="757" spans="1:7" ht="15.75" thickBot="1">
      <c r="A757" s="46" t="s">
        <v>822</v>
      </c>
      <c r="B757" s="94" t="s">
        <v>822</v>
      </c>
      <c r="C757" s="117">
        <v>17</v>
      </c>
      <c r="D757" s="33"/>
      <c r="E757" s="115" t="s">
        <v>822</v>
      </c>
      <c r="F757" s="115">
        <v>19</v>
      </c>
      <c r="G757" s="106"/>
    </row>
    <row r="758" spans="1:7" ht="15.75" thickBot="1">
      <c r="A758" s="46" t="s">
        <v>344</v>
      </c>
      <c r="B758" s="93" t="s">
        <v>344</v>
      </c>
      <c r="C758" s="117">
        <v>126</v>
      </c>
      <c r="D758" s="33"/>
      <c r="E758" s="115" t="s">
        <v>344</v>
      </c>
      <c r="F758" s="115">
        <v>130</v>
      </c>
      <c r="G758" s="105"/>
    </row>
    <row r="759" spans="1:7" ht="15.75" thickBot="1">
      <c r="A759" s="46" t="s">
        <v>622</v>
      </c>
      <c r="B759" s="94" t="s">
        <v>622</v>
      </c>
      <c r="C759" s="117">
        <v>46</v>
      </c>
      <c r="D759" s="33"/>
      <c r="E759" s="115" t="s">
        <v>622</v>
      </c>
      <c r="F759" s="115">
        <v>46</v>
      </c>
      <c r="G759" s="106"/>
    </row>
    <row r="760" spans="1:7" ht="15.75" thickBot="1">
      <c r="A760" s="46" t="s">
        <v>606</v>
      </c>
      <c r="B760" s="93" t="s">
        <v>606</v>
      </c>
      <c r="C760" s="117">
        <v>52</v>
      </c>
      <c r="D760" s="33"/>
      <c r="E760" s="115" t="s">
        <v>606</v>
      </c>
      <c r="F760" s="115">
        <v>54</v>
      </c>
      <c r="G760" s="105"/>
    </row>
    <row r="761" spans="1:7" ht="15.75" thickBot="1">
      <c r="A761" s="46" t="s">
        <v>697</v>
      </c>
      <c r="B761" s="94" t="s">
        <v>697</v>
      </c>
      <c r="C761" s="117">
        <v>30</v>
      </c>
      <c r="D761" s="33"/>
      <c r="E761" s="115" t="s">
        <v>697</v>
      </c>
      <c r="F761" s="115">
        <v>30</v>
      </c>
      <c r="G761" s="106"/>
    </row>
    <row r="762" spans="1:7" ht="15.75" thickBot="1">
      <c r="A762" s="46" t="s">
        <v>811</v>
      </c>
      <c r="B762" s="93" t="s">
        <v>811</v>
      </c>
      <c r="C762" s="117">
        <v>19</v>
      </c>
      <c r="D762" s="33"/>
      <c r="E762" s="115" t="s">
        <v>811</v>
      </c>
      <c r="F762" s="115">
        <v>20</v>
      </c>
      <c r="G762" s="105"/>
    </row>
    <row r="763" spans="1:7" ht="15.75" thickBot="1">
      <c r="A763" s="46" t="s">
        <v>607</v>
      </c>
      <c r="B763" s="94" t="s">
        <v>607</v>
      </c>
      <c r="C763" s="117">
        <v>46</v>
      </c>
      <c r="D763" s="33"/>
      <c r="E763" s="115" t="s">
        <v>607</v>
      </c>
      <c r="F763" s="115">
        <v>48</v>
      </c>
      <c r="G763" s="106"/>
    </row>
    <row r="764" spans="1:7" ht="15.75" thickBot="1">
      <c r="A764" s="46" t="s">
        <v>517</v>
      </c>
      <c r="B764" s="93" t="s">
        <v>517</v>
      </c>
      <c r="C764" s="117">
        <v>62</v>
      </c>
      <c r="D764" s="33"/>
      <c r="E764" s="115" t="s">
        <v>517</v>
      </c>
      <c r="F764" s="115">
        <v>64</v>
      </c>
      <c r="G764" s="105"/>
    </row>
    <row r="765" spans="1:7" ht="15.75" thickBot="1">
      <c r="A765" s="46" t="s">
        <v>793</v>
      </c>
      <c r="B765" s="94" t="s">
        <v>793</v>
      </c>
      <c r="C765" s="117">
        <v>23</v>
      </c>
      <c r="D765" s="33"/>
      <c r="E765" s="115" t="s">
        <v>793</v>
      </c>
      <c r="F765" s="115">
        <v>23</v>
      </c>
      <c r="G765" s="106"/>
    </row>
    <row r="766" spans="1:7" ht="15.75" thickBot="1">
      <c r="A766" s="46" t="s">
        <v>108</v>
      </c>
      <c r="B766" s="93" t="s">
        <v>108</v>
      </c>
      <c r="C766" s="117">
        <v>863</v>
      </c>
      <c r="D766" s="33"/>
      <c r="E766" s="115" t="s">
        <v>108</v>
      </c>
      <c r="F766" s="115">
        <v>907</v>
      </c>
      <c r="G766" s="105"/>
    </row>
    <row r="767" spans="1:7" ht="15.75" thickBot="1">
      <c r="A767" s="46" t="s">
        <v>823</v>
      </c>
      <c r="B767" s="94" t="s">
        <v>823</v>
      </c>
      <c r="C767" s="117">
        <v>13</v>
      </c>
      <c r="D767" s="33"/>
      <c r="E767" s="115" t="s">
        <v>823</v>
      </c>
      <c r="F767" s="115">
        <v>13</v>
      </c>
      <c r="G767" s="106"/>
    </row>
    <row r="768" spans="1:7" ht="15.75" thickBot="1">
      <c r="A768" s="46" t="s">
        <v>725</v>
      </c>
      <c r="B768" s="93" t="s">
        <v>725</v>
      </c>
      <c r="C768" s="117">
        <v>27</v>
      </c>
      <c r="D768" s="33"/>
      <c r="E768" s="115" t="s">
        <v>725</v>
      </c>
      <c r="F768" s="115">
        <v>31</v>
      </c>
      <c r="G768" s="105"/>
    </row>
    <row r="769" spans="1:7" ht="15.75" thickBot="1">
      <c r="A769" s="46" t="s">
        <v>261</v>
      </c>
      <c r="B769" s="94" t="s">
        <v>261</v>
      </c>
      <c r="C769" s="117">
        <v>195</v>
      </c>
      <c r="D769" s="33"/>
      <c r="E769" s="115" t="s">
        <v>261</v>
      </c>
      <c r="F769" s="115">
        <v>209</v>
      </c>
      <c r="G769" s="106"/>
    </row>
    <row r="770" spans="1:7" ht="15.75" thickBot="1">
      <c r="A770" s="46" t="s">
        <v>389</v>
      </c>
      <c r="B770" s="93" t="s">
        <v>389</v>
      </c>
      <c r="C770" s="117">
        <v>95</v>
      </c>
      <c r="D770" s="33"/>
      <c r="E770" s="115" t="s">
        <v>389</v>
      </c>
      <c r="F770" s="115">
        <v>98</v>
      </c>
      <c r="G770" s="105"/>
    </row>
    <row r="771" spans="1:7" ht="15.75" thickBot="1">
      <c r="A771" s="46" t="s">
        <v>210</v>
      </c>
      <c r="B771" s="94" t="s">
        <v>210</v>
      </c>
      <c r="C771" s="117">
        <v>258</v>
      </c>
      <c r="D771" s="33"/>
      <c r="E771" s="115" t="s">
        <v>210</v>
      </c>
      <c r="F771" s="115">
        <v>261</v>
      </c>
      <c r="G771" s="106"/>
    </row>
    <row r="772" spans="1:7" ht="15.75" thickBot="1">
      <c r="A772" s="46" t="s">
        <v>446</v>
      </c>
      <c r="B772" s="93" t="s">
        <v>446</v>
      </c>
      <c r="C772" s="117">
        <v>79</v>
      </c>
      <c r="D772" s="33"/>
      <c r="E772" s="115" t="s">
        <v>446</v>
      </c>
      <c r="F772" s="115">
        <v>81</v>
      </c>
      <c r="G772" s="105"/>
    </row>
    <row r="773" spans="1:7" ht="15.75" thickBot="1">
      <c r="A773" s="46" t="s">
        <v>505</v>
      </c>
      <c r="B773" s="94" t="s">
        <v>505</v>
      </c>
      <c r="C773" s="117">
        <v>67</v>
      </c>
      <c r="D773" s="33"/>
      <c r="E773" s="115" t="s">
        <v>505</v>
      </c>
      <c r="F773" s="115">
        <v>70</v>
      </c>
      <c r="G773" s="106"/>
    </row>
    <row r="774" spans="1:7" ht="15.75" thickBot="1">
      <c r="A774" s="46" t="s">
        <v>522</v>
      </c>
      <c r="B774" s="93" t="s">
        <v>522</v>
      </c>
      <c r="C774" s="117">
        <v>59</v>
      </c>
      <c r="D774" s="33"/>
      <c r="E774" s="115" t="s">
        <v>522</v>
      </c>
      <c r="F774" s="115">
        <v>61</v>
      </c>
      <c r="G774" s="105"/>
    </row>
    <row r="775" spans="1:7" ht="15.75" thickBot="1">
      <c r="A775" s="46" t="s">
        <v>147</v>
      </c>
      <c r="B775" s="94" t="s">
        <v>147</v>
      </c>
      <c r="C775" s="117">
        <v>445</v>
      </c>
      <c r="D775" s="33"/>
      <c r="E775" s="115" t="s">
        <v>147</v>
      </c>
      <c r="F775" s="115">
        <v>471</v>
      </c>
      <c r="G775" s="106"/>
    </row>
    <row r="776" spans="1:7" ht="15.75" thickBot="1">
      <c r="A776" s="46" t="s">
        <v>623</v>
      </c>
      <c r="B776" s="93" t="s">
        <v>623</v>
      </c>
      <c r="C776" s="117">
        <v>36</v>
      </c>
      <c r="D776" s="33"/>
      <c r="E776" s="115" t="s">
        <v>623</v>
      </c>
      <c r="F776" s="115">
        <v>36</v>
      </c>
      <c r="G776" s="105"/>
    </row>
    <row r="777" spans="1:7" ht="15.75" thickBot="1">
      <c r="A777" s="46" t="s">
        <v>518</v>
      </c>
      <c r="B777" s="94" t="s">
        <v>518</v>
      </c>
      <c r="C777" s="117">
        <v>58</v>
      </c>
      <c r="D777" s="33"/>
      <c r="E777" s="115" t="s">
        <v>518</v>
      </c>
      <c r="F777" s="115">
        <v>62</v>
      </c>
      <c r="G777" s="106"/>
    </row>
    <row r="778" spans="1:7" ht="15.75" thickBot="1">
      <c r="A778" s="46" t="s">
        <v>837</v>
      </c>
      <c r="B778" s="93" t="s">
        <v>837</v>
      </c>
      <c r="C778" s="117">
        <v>13</v>
      </c>
      <c r="D778" s="33"/>
      <c r="E778" s="115" t="s">
        <v>837</v>
      </c>
      <c r="F778" s="115">
        <v>13</v>
      </c>
      <c r="G778" s="105"/>
    </row>
    <row r="779" spans="1:7" ht="15.75" thickBot="1">
      <c r="A779" s="46" t="s">
        <v>564</v>
      </c>
      <c r="B779" s="94" t="s">
        <v>564</v>
      </c>
      <c r="C779" s="117">
        <v>54</v>
      </c>
      <c r="D779" s="33"/>
      <c r="E779" s="115" t="s">
        <v>564</v>
      </c>
      <c r="F779" s="115">
        <v>63</v>
      </c>
      <c r="G779" s="106"/>
    </row>
    <row r="780" spans="1:7" ht="15.75" thickBot="1">
      <c r="A780" s="46" t="s">
        <v>812</v>
      </c>
      <c r="B780" s="93" t="s">
        <v>812</v>
      </c>
      <c r="C780" s="117">
        <v>15</v>
      </c>
      <c r="D780" s="33"/>
      <c r="E780" s="115" t="s">
        <v>812</v>
      </c>
      <c r="F780" s="115">
        <v>15</v>
      </c>
      <c r="G780" s="105"/>
    </row>
    <row r="781" spans="1:7" ht="15.75" thickBot="1">
      <c r="A781" s="46" t="s">
        <v>698</v>
      </c>
      <c r="B781" s="94" t="s">
        <v>698</v>
      </c>
      <c r="C781" s="117">
        <v>29</v>
      </c>
      <c r="D781" s="33"/>
      <c r="E781" s="115" t="s">
        <v>698</v>
      </c>
      <c r="F781" s="115">
        <v>29</v>
      </c>
      <c r="G781" s="106"/>
    </row>
    <row r="782" spans="1:7" ht="15.75" thickBot="1">
      <c r="A782" s="46" t="s">
        <v>663</v>
      </c>
      <c r="B782" s="93" t="s">
        <v>663</v>
      </c>
      <c r="C782" s="117">
        <v>35</v>
      </c>
      <c r="D782" s="33"/>
      <c r="E782" s="115" t="s">
        <v>663</v>
      </c>
      <c r="F782" s="115">
        <v>35</v>
      </c>
      <c r="G782" s="105"/>
    </row>
    <row r="783" spans="1:7" ht="15.75" thickBot="1">
      <c r="A783" s="46" t="s">
        <v>904</v>
      </c>
      <c r="B783" s="94" t="s">
        <v>904</v>
      </c>
      <c r="C783" s="117">
        <v>5</v>
      </c>
      <c r="D783" s="33"/>
      <c r="E783" s="115" t="s">
        <v>904</v>
      </c>
      <c r="F783" s="115">
        <v>6</v>
      </c>
      <c r="G783" s="106"/>
    </row>
    <row r="784" spans="1:7" ht="15.75" thickBot="1">
      <c r="A784" s="46" t="s">
        <v>385</v>
      </c>
      <c r="B784" s="93" t="s">
        <v>385</v>
      </c>
      <c r="C784" s="117">
        <v>94</v>
      </c>
      <c r="D784" s="33"/>
      <c r="E784" s="115" t="s">
        <v>385</v>
      </c>
      <c r="F784" s="115">
        <v>95</v>
      </c>
      <c r="G784" s="105"/>
    </row>
    <row r="785" spans="1:7" ht="15.75" thickBot="1">
      <c r="A785" s="46" t="s">
        <v>760</v>
      </c>
      <c r="B785" s="94" t="s">
        <v>760</v>
      </c>
      <c r="C785" s="117">
        <v>21</v>
      </c>
      <c r="D785" s="33"/>
      <c r="E785" s="115" t="s">
        <v>760</v>
      </c>
      <c r="F785" s="115">
        <v>23</v>
      </c>
      <c r="G785" s="106"/>
    </row>
    <row r="786" spans="1:7" ht="15.75" thickBot="1">
      <c r="A786" s="46" t="s">
        <v>794</v>
      </c>
      <c r="B786" s="93" t="s">
        <v>794</v>
      </c>
      <c r="C786" s="117">
        <v>26</v>
      </c>
      <c r="D786" s="33"/>
      <c r="E786" s="115" t="s">
        <v>794</v>
      </c>
      <c r="F786" s="115">
        <v>26</v>
      </c>
      <c r="G786" s="105"/>
    </row>
    <row r="787" spans="1:7" ht="15.75" thickBot="1">
      <c r="A787" s="46" t="s">
        <v>801</v>
      </c>
      <c r="B787" s="94" t="s">
        <v>801</v>
      </c>
      <c r="C787" s="117">
        <v>16</v>
      </c>
      <c r="D787" s="33"/>
      <c r="E787" s="115" t="s">
        <v>801</v>
      </c>
      <c r="F787" s="115">
        <v>19</v>
      </c>
      <c r="G787" s="106"/>
    </row>
    <row r="788" spans="1:7" ht="15.75" thickBot="1">
      <c r="A788" s="46" t="s">
        <v>910</v>
      </c>
      <c r="B788" s="93" t="s">
        <v>910</v>
      </c>
      <c r="C788" s="117">
        <v>2</v>
      </c>
      <c r="D788" s="33"/>
      <c r="E788" s="115" t="s">
        <v>910</v>
      </c>
      <c r="F788" s="115">
        <v>2</v>
      </c>
      <c r="G788" s="105"/>
    </row>
    <row r="789" spans="1:7" ht="15.75" thickBot="1">
      <c r="A789" s="46" t="s">
        <v>489</v>
      </c>
      <c r="B789" s="94" t="s">
        <v>489</v>
      </c>
      <c r="C789" s="117">
        <v>67</v>
      </c>
      <c r="D789" s="33"/>
      <c r="E789" s="115" t="s">
        <v>489</v>
      </c>
      <c r="F789" s="115">
        <v>70</v>
      </c>
      <c r="G789" s="106"/>
    </row>
    <row r="790" spans="1:7" ht="15.75" thickBot="1">
      <c r="A790" s="46" t="s">
        <v>324</v>
      </c>
      <c r="B790" s="93" t="s">
        <v>324</v>
      </c>
      <c r="C790" s="117">
        <v>141</v>
      </c>
      <c r="D790" s="33"/>
      <c r="E790" s="115" t="s">
        <v>324</v>
      </c>
      <c r="F790" s="115">
        <v>150</v>
      </c>
      <c r="G790" s="105"/>
    </row>
    <row r="791" spans="1:7" ht="15.75" thickBot="1">
      <c r="A791" s="46" t="s">
        <v>447</v>
      </c>
      <c r="B791" s="94" t="s">
        <v>447</v>
      </c>
      <c r="C791" s="117">
        <v>79</v>
      </c>
      <c r="D791" s="33"/>
      <c r="E791" s="115" t="s">
        <v>447</v>
      </c>
      <c r="F791" s="115">
        <v>84</v>
      </c>
      <c r="G791" s="106"/>
    </row>
    <row r="792" spans="1:7" ht="15.75" thickBot="1">
      <c r="A792" s="46" t="s">
        <v>813</v>
      </c>
      <c r="B792" s="93" t="s">
        <v>813</v>
      </c>
      <c r="C792" s="117">
        <v>18</v>
      </c>
      <c r="D792" s="33"/>
      <c r="E792" s="115" t="s">
        <v>813</v>
      </c>
      <c r="F792" s="115">
        <v>18</v>
      </c>
      <c r="G792" s="105"/>
    </row>
    <row r="793" spans="1:7" ht="15.75" thickBot="1">
      <c r="A793" s="46" t="s">
        <v>864</v>
      </c>
      <c r="B793" s="94" t="s">
        <v>864</v>
      </c>
      <c r="C793" s="117">
        <v>10</v>
      </c>
      <c r="D793" s="33"/>
      <c r="E793" s="115" t="s">
        <v>864</v>
      </c>
      <c r="F793" s="115">
        <v>12</v>
      </c>
      <c r="G793" s="106"/>
    </row>
    <row r="794" spans="1:7" ht="15.75" thickBot="1">
      <c r="A794" s="46" t="s">
        <v>277</v>
      </c>
      <c r="B794" s="93" t="s">
        <v>277</v>
      </c>
      <c r="C794" s="117">
        <v>170</v>
      </c>
      <c r="D794" s="33"/>
      <c r="E794" s="115" t="s">
        <v>277</v>
      </c>
      <c r="F794" s="115">
        <v>177</v>
      </c>
      <c r="G794" s="105"/>
    </row>
    <row r="795" spans="1:7" ht="15.75" thickBot="1">
      <c r="A795" s="46" t="s">
        <v>68</v>
      </c>
      <c r="B795" s="94" t="s">
        <v>68</v>
      </c>
      <c r="C795" s="118">
        <v>3137</v>
      </c>
      <c r="D795" s="111"/>
      <c r="E795" s="115" t="s">
        <v>68</v>
      </c>
      <c r="F795" s="116">
        <v>3338</v>
      </c>
      <c r="G795" s="107"/>
    </row>
    <row r="796" spans="1:7" ht="15.75" thickBot="1">
      <c r="A796" s="46" t="s">
        <v>528</v>
      </c>
      <c r="B796" s="93" t="s">
        <v>528</v>
      </c>
      <c r="C796" s="117">
        <v>55</v>
      </c>
      <c r="D796" s="33"/>
      <c r="E796" s="115" t="s">
        <v>528</v>
      </c>
      <c r="F796" s="115">
        <v>57</v>
      </c>
      <c r="G796" s="105"/>
    </row>
    <row r="797" spans="1:7" ht="15.75" thickBot="1">
      <c r="A797" s="46" t="s">
        <v>788</v>
      </c>
      <c r="B797" s="94" t="s">
        <v>788</v>
      </c>
      <c r="C797" s="117">
        <v>23</v>
      </c>
      <c r="D797" s="33"/>
      <c r="E797" s="115" t="s">
        <v>788</v>
      </c>
      <c r="F797" s="115">
        <v>24</v>
      </c>
      <c r="G797" s="106"/>
    </row>
    <row r="798" spans="1:7" ht="15.75" thickBot="1">
      <c r="A798" s="46" t="s">
        <v>778</v>
      </c>
      <c r="B798" s="93" t="s">
        <v>778</v>
      </c>
      <c r="C798" s="117">
        <v>21</v>
      </c>
      <c r="D798" s="33"/>
      <c r="E798" s="115" t="s">
        <v>778</v>
      </c>
      <c r="F798" s="115">
        <v>21</v>
      </c>
      <c r="G798" s="105"/>
    </row>
    <row r="799" spans="1:7" ht="15.75" thickBot="1">
      <c r="A799" s="46" t="s">
        <v>680</v>
      </c>
      <c r="B799" s="94" t="s">
        <v>680</v>
      </c>
      <c r="C799" s="117">
        <v>38</v>
      </c>
      <c r="D799" s="33"/>
      <c r="E799" s="115" t="s">
        <v>680</v>
      </c>
      <c r="F799" s="115">
        <v>42</v>
      </c>
      <c r="G799" s="106"/>
    </row>
    <row r="800" spans="1:7" ht="15.75" thickBot="1">
      <c r="A800" s="46" t="s">
        <v>329</v>
      </c>
      <c r="B800" s="93" t="s">
        <v>329</v>
      </c>
      <c r="C800" s="117">
        <v>152</v>
      </c>
      <c r="D800" s="33"/>
      <c r="E800" s="115" t="s">
        <v>329</v>
      </c>
      <c r="F800" s="115">
        <v>155</v>
      </c>
      <c r="G800" s="105"/>
    </row>
    <row r="801" spans="1:7" ht="15.75" thickBot="1">
      <c r="A801" s="46" t="s">
        <v>651</v>
      </c>
      <c r="B801" s="94" t="s">
        <v>651</v>
      </c>
      <c r="C801" s="117">
        <v>35</v>
      </c>
      <c r="D801" s="33"/>
      <c r="E801" s="115" t="s">
        <v>651</v>
      </c>
      <c r="F801" s="115">
        <v>38</v>
      </c>
      <c r="G801" s="106"/>
    </row>
    <row r="802" spans="1:7" ht="15.75" thickBot="1">
      <c r="A802" s="46" t="s">
        <v>577</v>
      </c>
      <c r="B802" s="93" t="s">
        <v>577</v>
      </c>
      <c r="C802" s="117">
        <v>56</v>
      </c>
      <c r="D802" s="33"/>
      <c r="E802" s="115" t="s">
        <v>577</v>
      </c>
      <c r="F802" s="115">
        <v>59</v>
      </c>
      <c r="G802" s="105"/>
    </row>
    <row r="803" spans="1:7" ht="15.75" thickBot="1">
      <c r="A803" s="46" t="s">
        <v>705</v>
      </c>
      <c r="B803" s="94" t="s">
        <v>705</v>
      </c>
      <c r="C803" s="117">
        <v>49</v>
      </c>
      <c r="D803" s="33"/>
      <c r="E803" s="115" t="s">
        <v>705</v>
      </c>
      <c r="F803" s="115">
        <v>55</v>
      </c>
      <c r="G803" s="106"/>
    </row>
    <row r="804" spans="1:7" ht="15.75" thickBot="1">
      <c r="A804" s="46" t="s">
        <v>198</v>
      </c>
      <c r="B804" s="93" t="s">
        <v>198</v>
      </c>
      <c r="C804" s="117">
        <v>314</v>
      </c>
      <c r="D804" s="33"/>
      <c r="E804" s="115" t="s">
        <v>198</v>
      </c>
      <c r="F804" s="115">
        <v>339</v>
      </c>
      <c r="G804" s="105"/>
    </row>
    <row r="805" spans="1:7" ht="15.75" thickBot="1">
      <c r="A805" s="46" t="s">
        <v>795</v>
      </c>
      <c r="B805" s="94" t="s">
        <v>795</v>
      </c>
      <c r="C805" s="117">
        <v>19</v>
      </c>
      <c r="D805" s="33"/>
      <c r="E805" s="115" t="s">
        <v>795</v>
      </c>
      <c r="F805" s="115">
        <v>19</v>
      </c>
      <c r="G805" s="106"/>
    </row>
    <row r="806" spans="1:7" ht="15.75" thickBot="1">
      <c r="A806" s="46" t="s">
        <v>664</v>
      </c>
      <c r="B806" s="93" t="s">
        <v>664</v>
      </c>
      <c r="C806" s="117">
        <v>33</v>
      </c>
      <c r="D806" s="33"/>
      <c r="E806" s="115" t="s">
        <v>664</v>
      </c>
      <c r="F806" s="115">
        <v>34</v>
      </c>
      <c r="G806" s="105"/>
    </row>
    <row r="807" spans="1:7" ht="15.75" thickBot="1">
      <c r="A807" s="46" t="s">
        <v>905</v>
      </c>
      <c r="B807" s="94" t="s">
        <v>905</v>
      </c>
      <c r="C807" s="117">
        <v>4</v>
      </c>
      <c r="D807" s="33"/>
      <c r="E807" s="115" t="s">
        <v>905</v>
      </c>
      <c r="F807" s="115">
        <v>4</v>
      </c>
      <c r="G807" s="106"/>
    </row>
    <row r="808" spans="1:7" ht="15.75" thickBot="1">
      <c r="A808" s="46" t="s">
        <v>596</v>
      </c>
      <c r="B808" s="93" t="s">
        <v>596</v>
      </c>
      <c r="C808" s="117">
        <v>43</v>
      </c>
      <c r="D808" s="33"/>
      <c r="E808" s="115" t="s">
        <v>596</v>
      </c>
      <c r="F808" s="115">
        <v>48</v>
      </c>
      <c r="G808" s="105"/>
    </row>
    <row r="809" spans="1:7" ht="15.75" thickBot="1">
      <c r="A809" s="46" t="s">
        <v>408</v>
      </c>
      <c r="B809" s="94" t="s">
        <v>408</v>
      </c>
      <c r="C809" s="117">
        <v>100</v>
      </c>
      <c r="D809" s="33"/>
      <c r="E809" s="115" t="s">
        <v>408</v>
      </c>
      <c r="F809" s="115">
        <v>104</v>
      </c>
      <c r="G809" s="106"/>
    </row>
    <row r="810" spans="1:7" ht="15.75" thickBot="1">
      <c r="A810" s="46" t="s">
        <v>476</v>
      </c>
      <c r="B810" s="93" t="s">
        <v>476</v>
      </c>
      <c r="C810" s="117">
        <v>79</v>
      </c>
      <c r="D810" s="33"/>
      <c r="E810" s="115" t="s">
        <v>476</v>
      </c>
      <c r="F810" s="115">
        <v>83</v>
      </c>
      <c r="G810" s="105"/>
    </row>
    <row r="811" spans="1:7" ht="15.75" thickBot="1">
      <c r="A811" s="46" t="s">
        <v>78</v>
      </c>
      <c r="B811" s="94" t="s">
        <v>78</v>
      </c>
      <c r="C811" s="118">
        <v>1667</v>
      </c>
      <c r="D811" s="111"/>
      <c r="E811" s="115" t="s">
        <v>78</v>
      </c>
      <c r="F811" s="116">
        <v>1751</v>
      </c>
      <c r="G811" s="107"/>
    </row>
    <row r="812" spans="1:7" ht="15.75" thickBot="1">
      <c r="A812" s="46" t="s">
        <v>94</v>
      </c>
      <c r="B812" s="93" t="s">
        <v>94</v>
      </c>
      <c r="C812" s="118">
        <v>1096</v>
      </c>
      <c r="D812" s="111"/>
      <c r="E812" s="115" t="s">
        <v>94</v>
      </c>
      <c r="F812" s="116">
        <v>1183</v>
      </c>
      <c r="G812" s="108"/>
    </row>
    <row r="813" spans="1:7" ht="15.75" thickBot="1">
      <c r="A813" s="46" t="s">
        <v>212</v>
      </c>
      <c r="B813" s="94" t="s">
        <v>212</v>
      </c>
      <c r="C813" s="117">
        <v>260</v>
      </c>
      <c r="D813" s="33"/>
      <c r="E813" s="115" t="s">
        <v>212</v>
      </c>
      <c r="F813" s="115">
        <v>267</v>
      </c>
      <c r="G813" s="106"/>
    </row>
    <row r="814" spans="1:7" ht="15.75" thickBot="1">
      <c r="A814" s="46" t="s">
        <v>276</v>
      </c>
      <c r="B814" s="93" t="s">
        <v>276</v>
      </c>
      <c r="C814" s="117">
        <v>167</v>
      </c>
      <c r="D814" s="33"/>
      <c r="E814" s="115" t="s">
        <v>276</v>
      </c>
      <c r="F814" s="115">
        <v>172</v>
      </c>
      <c r="G814" s="105"/>
    </row>
    <row r="815" spans="1:7" ht="15.75" thickBot="1">
      <c r="A815" s="46" t="s">
        <v>176</v>
      </c>
      <c r="B815" s="94" t="s">
        <v>176</v>
      </c>
      <c r="C815" s="117">
        <v>330</v>
      </c>
      <c r="D815" s="33"/>
      <c r="E815" s="115" t="s">
        <v>176</v>
      </c>
      <c r="F815" s="115">
        <v>347</v>
      </c>
      <c r="G815" s="106"/>
    </row>
    <row r="816" spans="1:7" ht="15.75" thickBot="1">
      <c r="A816" s="46" t="s">
        <v>706</v>
      </c>
      <c r="B816" s="93" t="s">
        <v>706</v>
      </c>
      <c r="C816" s="117">
        <v>28</v>
      </c>
      <c r="D816" s="33"/>
      <c r="E816" s="115" t="s">
        <v>706</v>
      </c>
      <c r="F816" s="115">
        <v>30</v>
      </c>
      <c r="G816" s="105"/>
    </row>
    <row r="817" spans="1:7" ht="15.75" thickBot="1">
      <c r="A817" s="46" t="s">
        <v>549</v>
      </c>
      <c r="B817" s="94" t="s">
        <v>549</v>
      </c>
      <c r="C817" s="117">
        <v>56</v>
      </c>
      <c r="D817" s="33"/>
      <c r="E817" s="115" t="s">
        <v>549</v>
      </c>
      <c r="F817" s="115">
        <v>57</v>
      </c>
      <c r="G817" s="106"/>
    </row>
    <row r="818" spans="1:7" ht="15.75" thickBot="1">
      <c r="A818" s="46" t="s">
        <v>350</v>
      </c>
      <c r="B818" s="93" t="s">
        <v>350</v>
      </c>
      <c r="C818" s="117">
        <v>122</v>
      </c>
      <c r="D818" s="33"/>
      <c r="E818" s="115" t="s">
        <v>350</v>
      </c>
      <c r="F818" s="115">
        <v>132</v>
      </c>
      <c r="G818" s="105"/>
    </row>
    <row r="819" spans="1:7" ht="15.75" thickBot="1">
      <c r="A819" s="46" t="s">
        <v>107</v>
      </c>
      <c r="B819" s="94" t="s">
        <v>107</v>
      </c>
      <c r="C819" s="117">
        <v>829</v>
      </c>
      <c r="D819" s="33"/>
      <c r="E819" s="115" t="s">
        <v>107</v>
      </c>
      <c r="F819" s="115">
        <v>861</v>
      </c>
      <c r="G819" s="106"/>
    </row>
    <row r="820" spans="1:7" ht="15.75" thickBot="1">
      <c r="A820" s="46" t="s">
        <v>156</v>
      </c>
      <c r="B820" s="93" t="s">
        <v>156</v>
      </c>
      <c r="C820" s="117">
        <v>396</v>
      </c>
      <c r="D820" s="33"/>
      <c r="E820" s="115" t="s">
        <v>156</v>
      </c>
      <c r="F820" s="115">
        <v>416</v>
      </c>
      <c r="G820" s="105"/>
    </row>
    <row r="821" spans="1:7" ht="15.75" thickBot="1">
      <c r="A821" s="46" t="s">
        <v>127</v>
      </c>
      <c r="B821" s="94" t="s">
        <v>127</v>
      </c>
      <c r="C821" s="117">
        <v>649</v>
      </c>
      <c r="D821" s="33"/>
      <c r="E821" s="115" t="s">
        <v>127</v>
      </c>
      <c r="F821" s="115">
        <v>684</v>
      </c>
      <c r="G821" s="106"/>
    </row>
    <row r="822" spans="1:7" ht="15.75" thickBot="1">
      <c r="A822" s="46" t="s">
        <v>715</v>
      </c>
      <c r="B822" s="93" t="s">
        <v>715</v>
      </c>
      <c r="C822" s="117">
        <v>29</v>
      </c>
      <c r="D822" s="33"/>
      <c r="E822" s="115" t="s">
        <v>715</v>
      </c>
      <c r="F822" s="115">
        <v>42</v>
      </c>
      <c r="G822" s="105"/>
    </row>
    <row r="823" spans="1:7" ht="15.75" thickBot="1">
      <c r="A823" s="46" t="s">
        <v>217</v>
      </c>
      <c r="B823" s="94" t="s">
        <v>217</v>
      </c>
      <c r="C823" s="117">
        <v>253</v>
      </c>
      <c r="D823" s="33"/>
      <c r="E823" s="115" t="s">
        <v>217</v>
      </c>
      <c r="F823" s="115">
        <v>278</v>
      </c>
      <c r="G823" s="106"/>
    </row>
    <row r="824" spans="1:7" ht="15.75" thickBot="1">
      <c r="A824" s="46" t="s">
        <v>189</v>
      </c>
      <c r="B824" s="93" t="s">
        <v>189</v>
      </c>
      <c r="C824" s="117">
        <v>302</v>
      </c>
      <c r="D824" s="33"/>
      <c r="E824" s="115" t="s">
        <v>189</v>
      </c>
      <c r="F824" s="115">
        <v>322</v>
      </c>
      <c r="G824" s="105"/>
    </row>
    <row r="825" spans="1:7" ht="15.75" thickBot="1">
      <c r="A825" s="46" t="s">
        <v>707</v>
      </c>
      <c r="B825" s="94" t="s">
        <v>707</v>
      </c>
      <c r="C825" s="117">
        <v>32</v>
      </c>
      <c r="D825" s="33"/>
      <c r="E825" s="115" t="s">
        <v>707</v>
      </c>
      <c r="F825" s="115">
        <v>37</v>
      </c>
      <c r="G825" s="106"/>
    </row>
    <row r="826" spans="1:7" ht="15.75" thickBot="1">
      <c r="A826" s="46" t="s">
        <v>90</v>
      </c>
      <c r="B826" s="93" t="s">
        <v>90</v>
      </c>
      <c r="C826" s="118">
        <v>1146</v>
      </c>
      <c r="D826" s="111"/>
      <c r="E826" s="115" t="s">
        <v>90</v>
      </c>
      <c r="F826" s="116">
        <v>1196</v>
      </c>
      <c r="G826" s="108"/>
    </row>
    <row r="827" spans="1:7" ht="15.75" thickBot="1">
      <c r="A827" s="46" t="s">
        <v>802</v>
      </c>
      <c r="B827" s="94" t="s">
        <v>802</v>
      </c>
      <c r="C827" s="117">
        <v>16</v>
      </c>
      <c r="D827" s="33"/>
      <c r="E827" s="115" t="s">
        <v>802</v>
      </c>
      <c r="F827" s="115">
        <v>21</v>
      </c>
      <c r="G827" s="106"/>
    </row>
    <row r="828" spans="1:7" ht="15.75" thickBot="1">
      <c r="A828" s="46" t="s">
        <v>425</v>
      </c>
      <c r="B828" s="93" t="s">
        <v>425</v>
      </c>
      <c r="C828" s="117">
        <v>82</v>
      </c>
      <c r="D828" s="33"/>
      <c r="E828" s="115" t="s">
        <v>425</v>
      </c>
      <c r="F828" s="115">
        <v>85</v>
      </c>
      <c r="G828" s="105"/>
    </row>
    <row r="829" spans="1:7" ht="15.75" thickBot="1">
      <c r="A829" s="46" t="s">
        <v>66</v>
      </c>
      <c r="B829" s="94" t="s">
        <v>66</v>
      </c>
      <c r="C829" s="118">
        <v>3551</v>
      </c>
      <c r="D829" s="111"/>
      <c r="E829" s="115" t="s">
        <v>66</v>
      </c>
      <c r="F829" s="116">
        <v>3799</v>
      </c>
      <c r="G829" s="107"/>
    </row>
    <row r="830" spans="1:7" ht="15.75" thickBot="1">
      <c r="A830" s="46" t="s">
        <v>57</v>
      </c>
      <c r="B830" s="93" t="s">
        <v>57</v>
      </c>
      <c r="C830" s="118">
        <v>10575</v>
      </c>
      <c r="D830" s="111"/>
      <c r="E830" s="115" t="s">
        <v>57</v>
      </c>
      <c r="F830" s="116">
        <v>11142</v>
      </c>
      <c r="G830" s="108"/>
    </row>
    <row r="831" spans="1:7" ht="15.75" thickBot="1">
      <c r="A831" s="46" t="s">
        <v>751</v>
      </c>
      <c r="B831" s="94" t="s">
        <v>751</v>
      </c>
      <c r="C831" s="117">
        <v>21</v>
      </c>
      <c r="D831" s="33"/>
      <c r="E831" s="115" t="s">
        <v>751</v>
      </c>
      <c r="F831" s="115">
        <v>23</v>
      </c>
      <c r="G831" s="106"/>
    </row>
    <row r="832" spans="1:7" ht="15.75" thickBot="1">
      <c r="A832" s="46" t="s">
        <v>106</v>
      </c>
      <c r="B832" s="93" t="s">
        <v>106</v>
      </c>
      <c r="C832" s="117">
        <v>966</v>
      </c>
      <c r="D832" s="33"/>
      <c r="E832" s="115" t="s">
        <v>106</v>
      </c>
      <c r="F832" s="116">
        <v>1029</v>
      </c>
      <c r="G832" s="105"/>
    </row>
    <row r="833" spans="1:7" ht="15.75" thickBot="1">
      <c r="A833" s="46" t="s">
        <v>665</v>
      </c>
      <c r="B833" s="94" t="s">
        <v>665</v>
      </c>
      <c r="C833" s="117">
        <v>36</v>
      </c>
      <c r="D833" s="33"/>
      <c r="E833" s="115" t="s">
        <v>665</v>
      </c>
      <c r="F833" s="115">
        <v>36</v>
      </c>
      <c r="G833" s="106"/>
    </row>
    <row r="834" spans="1:7" ht="15.75" thickBot="1">
      <c r="A834" s="46" t="s">
        <v>652</v>
      </c>
      <c r="B834" s="93" t="s">
        <v>652</v>
      </c>
      <c r="C834" s="117">
        <v>37</v>
      </c>
      <c r="D834" s="33"/>
      <c r="E834" s="115" t="s">
        <v>652</v>
      </c>
      <c r="F834" s="115">
        <v>41</v>
      </c>
      <c r="G834" s="105"/>
    </row>
    <row r="835" spans="1:7" ht="15.75" thickBot="1">
      <c r="A835" s="46" t="s">
        <v>256</v>
      </c>
      <c r="B835" s="94" t="s">
        <v>256</v>
      </c>
      <c r="C835" s="117">
        <v>202</v>
      </c>
      <c r="D835" s="33"/>
      <c r="E835" s="115" t="s">
        <v>256</v>
      </c>
      <c r="F835" s="115">
        <v>207</v>
      </c>
      <c r="G835" s="106"/>
    </row>
    <row r="836" spans="1:7" ht="15.75" thickBot="1">
      <c r="A836" s="46" t="s">
        <v>448</v>
      </c>
      <c r="B836" s="93" t="s">
        <v>448</v>
      </c>
      <c r="C836" s="117">
        <v>78</v>
      </c>
      <c r="D836" s="33"/>
      <c r="E836" s="115" t="s">
        <v>448</v>
      </c>
      <c r="F836" s="115">
        <v>80</v>
      </c>
      <c r="G836" s="105"/>
    </row>
    <row r="837" spans="1:7" ht="15.75" thickBot="1">
      <c r="A837" s="46" t="s">
        <v>761</v>
      </c>
      <c r="B837" s="94" t="s">
        <v>761</v>
      </c>
      <c r="C837" s="117">
        <v>29</v>
      </c>
      <c r="D837" s="33"/>
      <c r="E837" s="115" t="s">
        <v>761</v>
      </c>
      <c r="F837" s="115">
        <v>31</v>
      </c>
      <c r="G837" s="106"/>
    </row>
    <row r="838" spans="1:7" ht="15.75" thickBot="1">
      <c r="A838" s="46" t="s">
        <v>895</v>
      </c>
      <c r="B838" s="93" t="s">
        <v>895</v>
      </c>
      <c r="C838" s="117">
        <v>8</v>
      </c>
      <c r="D838" s="33"/>
      <c r="E838" s="115" t="s">
        <v>895</v>
      </c>
      <c r="F838" s="115">
        <v>10</v>
      </c>
      <c r="G838" s="105"/>
    </row>
    <row r="839" spans="1:7" ht="15.75" thickBot="1">
      <c r="A839" s="46" t="s">
        <v>838</v>
      </c>
      <c r="B839" s="94" t="s">
        <v>838</v>
      </c>
      <c r="C839" s="117">
        <v>14</v>
      </c>
      <c r="D839" s="33"/>
      <c r="E839" s="115" t="s">
        <v>838</v>
      </c>
      <c r="F839" s="115">
        <v>14</v>
      </c>
      <c r="G839" s="106"/>
    </row>
    <row r="840" spans="1:7" ht="15.75" thickBot="1">
      <c r="A840" s="46" t="s">
        <v>76</v>
      </c>
      <c r="B840" s="93" t="s">
        <v>76</v>
      </c>
      <c r="C840" s="118">
        <v>1698</v>
      </c>
      <c r="D840" s="111"/>
      <c r="E840" s="115" t="s">
        <v>76</v>
      </c>
      <c r="F840" s="116">
        <v>1801</v>
      </c>
      <c r="G840" s="108"/>
    </row>
    <row r="841" spans="1:7" ht="15.75" thickBot="1">
      <c r="A841" s="46" t="s">
        <v>442</v>
      </c>
      <c r="B841" s="94" t="s">
        <v>442</v>
      </c>
      <c r="C841" s="117">
        <v>87</v>
      </c>
      <c r="D841" s="33"/>
      <c r="E841" s="115" t="s">
        <v>442</v>
      </c>
      <c r="F841" s="115">
        <v>87</v>
      </c>
      <c r="G841" s="106"/>
    </row>
    <row r="842" spans="1:7" ht="15.75" thickBot="1">
      <c r="A842" s="46" t="s">
        <v>172</v>
      </c>
      <c r="B842" s="93" t="s">
        <v>172</v>
      </c>
      <c r="C842" s="117">
        <v>350</v>
      </c>
      <c r="D842" s="33"/>
      <c r="E842" s="115" t="s">
        <v>172</v>
      </c>
      <c r="F842" s="115">
        <v>369</v>
      </c>
      <c r="G842" s="105"/>
    </row>
    <row r="843" spans="1:7" ht="15.75" thickBot="1">
      <c r="A843" s="46" t="s">
        <v>409</v>
      </c>
      <c r="B843" s="94" t="s">
        <v>409</v>
      </c>
      <c r="C843" s="117">
        <v>102</v>
      </c>
      <c r="D843" s="33"/>
      <c r="E843" s="115" t="s">
        <v>409</v>
      </c>
      <c r="F843" s="115">
        <v>108</v>
      </c>
      <c r="G843" s="106"/>
    </row>
    <row r="844" spans="1:7" ht="15.75" thickBot="1">
      <c r="A844" s="46" t="s">
        <v>215</v>
      </c>
      <c r="B844" s="93" t="s">
        <v>215</v>
      </c>
      <c r="C844" s="117">
        <v>251</v>
      </c>
      <c r="D844" s="33"/>
      <c r="E844" s="115" t="s">
        <v>215</v>
      </c>
      <c r="F844" s="115">
        <v>263</v>
      </c>
      <c r="G844" s="105"/>
    </row>
    <row r="845" spans="1:7" ht="15.75" thickBot="1">
      <c r="A845" s="46" t="s">
        <v>865</v>
      </c>
      <c r="B845" s="94" t="s">
        <v>865</v>
      </c>
      <c r="C845" s="117">
        <v>13</v>
      </c>
      <c r="D845" s="33"/>
      <c r="E845" s="115" t="s">
        <v>865</v>
      </c>
      <c r="F845" s="115">
        <v>14</v>
      </c>
      <c r="G845" s="106"/>
    </row>
    <row r="846" spans="1:7" ht="15.75" thickBot="1">
      <c r="A846" s="46" t="s">
        <v>439</v>
      </c>
      <c r="B846" s="93" t="s">
        <v>439</v>
      </c>
      <c r="C846" s="117">
        <v>77</v>
      </c>
      <c r="D846" s="33"/>
      <c r="E846" s="115" t="s">
        <v>439</v>
      </c>
      <c r="F846" s="115">
        <v>80</v>
      </c>
      <c r="G846" s="105"/>
    </row>
    <row r="847" spans="1:7" ht="15.75" thickBot="1">
      <c r="A847" s="46" t="s">
        <v>657</v>
      </c>
      <c r="B847" s="94" t="s">
        <v>657</v>
      </c>
      <c r="C847" s="117">
        <v>33</v>
      </c>
      <c r="D847" s="33"/>
      <c r="E847" s="115" t="s">
        <v>657</v>
      </c>
      <c r="F847" s="115">
        <v>34</v>
      </c>
      <c r="G847" s="106"/>
    </row>
    <row r="848" spans="1:7" ht="15.75" thickBot="1">
      <c r="A848" s="46" t="s">
        <v>545</v>
      </c>
      <c r="B848" s="93" t="s">
        <v>545</v>
      </c>
      <c r="C848" s="117">
        <v>59</v>
      </c>
      <c r="D848" s="33"/>
      <c r="E848" s="115" t="s">
        <v>545</v>
      </c>
      <c r="F848" s="115">
        <v>61</v>
      </c>
      <c r="G848" s="105"/>
    </row>
    <row r="849" spans="1:7" ht="15.75" thickBot="1">
      <c r="A849" s="46" t="s">
        <v>82</v>
      </c>
      <c r="B849" s="94" t="s">
        <v>82</v>
      </c>
      <c r="C849" s="118">
        <v>1513</v>
      </c>
      <c r="D849" s="111"/>
      <c r="E849" s="115" t="s">
        <v>82</v>
      </c>
      <c r="F849" s="116">
        <v>1632</v>
      </c>
      <c r="G849" s="107"/>
    </row>
    <row r="850" spans="1:7" ht="15.75" thickBot="1">
      <c r="A850" s="46" t="s">
        <v>100</v>
      </c>
      <c r="B850" s="93" t="s">
        <v>100</v>
      </c>
      <c r="C850" s="117">
        <v>993</v>
      </c>
      <c r="D850" s="33"/>
      <c r="E850" s="115" t="s">
        <v>100</v>
      </c>
      <c r="F850" s="116">
        <v>1053</v>
      </c>
      <c r="G850" s="105"/>
    </row>
    <row r="851" spans="1:7" ht="15.75" thickBot="1">
      <c r="A851" s="46" t="s">
        <v>675</v>
      </c>
      <c r="B851" s="94" t="s">
        <v>675</v>
      </c>
      <c r="C851" s="117">
        <v>30</v>
      </c>
      <c r="D851" s="33"/>
      <c r="E851" s="115" t="s">
        <v>675</v>
      </c>
      <c r="F851" s="115">
        <v>32</v>
      </c>
      <c r="G851" s="106"/>
    </row>
    <row r="852" spans="1:7" ht="15.75" thickBot="1">
      <c r="A852" s="46" t="s">
        <v>365</v>
      </c>
      <c r="B852" s="93" t="s">
        <v>365</v>
      </c>
      <c r="C852" s="117">
        <v>114</v>
      </c>
      <c r="D852" s="33"/>
      <c r="E852" s="115" t="s">
        <v>365</v>
      </c>
      <c r="F852" s="115">
        <v>118</v>
      </c>
      <c r="G852" s="105"/>
    </row>
    <row r="853" spans="1:7" ht="15.75" thickBot="1">
      <c r="A853" s="46" t="s">
        <v>379</v>
      </c>
      <c r="B853" s="94" t="s">
        <v>379</v>
      </c>
      <c r="C853" s="117">
        <v>99</v>
      </c>
      <c r="D853" s="33"/>
      <c r="E853" s="115" t="s">
        <v>379</v>
      </c>
      <c r="F853" s="115">
        <v>104</v>
      </c>
      <c r="G853" s="106"/>
    </row>
    <row r="854" spans="1:7" ht="15.75" thickBot="1">
      <c r="A854" s="46" t="s">
        <v>449</v>
      </c>
      <c r="B854" s="93" t="s">
        <v>449</v>
      </c>
      <c r="C854" s="117">
        <v>86</v>
      </c>
      <c r="D854" s="105"/>
      <c r="E854" s="115" t="s">
        <v>449</v>
      </c>
      <c r="F854" s="115">
        <v>90</v>
      </c>
      <c r="G854" s="105"/>
    </row>
    <row r="855" spans="1:7" ht="15.75" thickBot="1">
      <c r="A855" s="46" t="s">
        <v>653</v>
      </c>
      <c r="B855" s="94" t="s">
        <v>653</v>
      </c>
      <c r="C855" s="117">
        <v>37</v>
      </c>
      <c r="D855" s="106"/>
      <c r="E855" s="115" t="s">
        <v>653</v>
      </c>
      <c r="F855" s="115">
        <v>37</v>
      </c>
      <c r="G855" s="106"/>
    </row>
    <row r="856" spans="1:7" ht="15.75" thickBot="1">
      <c r="A856" s="46" t="s">
        <v>174</v>
      </c>
      <c r="B856" s="93" t="s">
        <v>174</v>
      </c>
      <c r="C856" s="117">
        <v>338</v>
      </c>
      <c r="D856" s="105"/>
      <c r="E856" s="115" t="s">
        <v>174</v>
      </c>
      <c r="F856" s="115">
        <v>355</v>
      </c>
      <c r="G856" s="105"/>
    </row>
    <row r="857" spans="1:7" ht="15.75" thickBot="1">
      <c r="A857" s="46" t="s">
        <v>699</v>
      </c>
      <c r="B857" s="94" t="s">
        <v>699</v>
      </c>
      <c r="C857" s="117">
        <v>30</v>
      </c>
      <c r="D857" s="106"/>
      <c r="E857" s="115" t="s">
        <v>699</v>
      </c>
      <c r="F857" s="115">
        <v>32</v>
      </c>
      <c r="G857" s="106"/>
    </row>
    <row r="858" spans="1:7" ht="15.75" thickBot="1">
      <c r="A858" s="46" t="s">
        <v>875</v>
      </c>
      <c r="B858" s="93" t="s">
        <v>875</v>
      </c>
      <c r="C858" s="117">
        <v>10</v>
      </c>
      <c r="D858" s="105"/>
      <c r="E858" s="115" t="s">
        <v>875</v>
      </c>
      <c r="F858" s="115">
        <v>11</v>
      </c>
      <c r="G858" s="105"/>
    </row>
    <row r="859" spans="1:7" ht="15.75" thickBot="1">
      <c r="B859" s="91" t="s">
        <v>27</v>
      </c>
      <c r="C859" s="92">
        <v>254526</v>
      </c>
      <c r="D859" s="109"/>
      <c r="E859" s="112" t="s">
        <v>27</v>
      </c>
      <c r="F859" s="113">
        <f>SUM(F6:F858)</f>
        <v>269461</v>
      </c>
      <c r="G859" s="109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cols>
    <col min="1" max="1" width="9.140625" style="119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21"/>
  <sheetViews>
    <sheetView workbookViewId="0">
      <selection activeCell="F10" sqref="F10"/>
    </sheetView>
  </sheetViews>
  <sheetFormatPr defaultColWidth="41.42578125" defaultRowHeight="15"/>
  <cols>
    <col min="1" max="1" width="59" style="9" customWidth="1"/>
    <col min="2" max="2" width="10.7109375" style="9" bestFit="1" customWidth="1"/>
    <col min="3" max="3" width="14.140625" style="206" bestFit="1" customWidth="1"/>
    <col min="4" max="4" width="10.140625" style="13" customWidth="1"/>
    <col min="5" max="5" width="8.28515625" style="13" customWidth="1"/>
    <col min="6" max="6" width="18.5703125" style="136" customWidth="1"/>
    <col min="7" max="7" width="61.7109375" style="136" customWidth="1"/>
    <col min="8" max="8" width="11.42578125" style="136" customWidth="1"/>
    <col min="9" max="9" width="10.5703125" style="136" bestFit="1" customWidth="1"/>
    <col min="10" max="10" width="8.140625" style="136" bestFit="1" customWidth="1"/>
    <col min="11" max="11" width="8.85546875" style="136" bestFit="1" customWidth="1"/>
    <col min="12" max="16384" width="41.42578125" style="136"/>
  </cols>
  <sheetData>
    <row r="1" spans="1:11" ht="15.75">
      <c r="A1" s="254" t="s">
        <v>1819</v>
      </c>
      <c r="B1" s="254"/>
      <c r="C1" s="254"/>
      <c r="D1" s="254"/>
      <c r="E1" s="254"/>
      <c r="G1" s="254" t="s">
        <v>1820</v>
      </c>
      <c r="H1" s="254"/>
      <c r="I1" s="254"/>
      <c r="J1" s="254"/>
      <c r="K1" s="254"/>
    </row>
    <row r="2" spans="1:11">
      <c r="A2" s="210" t="s">
        <v>929</v>
      </c>
      <c r="B2" s="210"/>
      <c r="C2" s="210"/>
      <c r="D2" s="210"/>
      <c r="E2" s="210"/>
      <c r="G2" s="210" t="s">
        <v>929</v>
      </c>
      <c r="H2" s="210"/>
      <c r="I2" s="210"/>
      <c r="J2" s="210"/>
      <c r="K2" s="210"/>
    </row>
    <row r="3" spans="1:11">
      <c r="A3" s="210" t="s">
        <v>1857</v>
      </c>
      <c r="B3" s="210"/>
      <c r="C3" s="210"/>
      <c r="D3" s="210"/>
      <c r="E3" s="210"/>
      <c r="G3" s="210" t="s">
        <v>1857</v>
      </c>
      <c r="H3" s="210"/>
      <c r="I3" s="210"/>
      <c r="J3" s="210"/>
      <c r="K3" s="210"/>
    </row>
    <row r="4" spans="1:11">
      <c r="A4" s="256"/>
      <c r="B4" s="256"/>
      <c r="C4" s="256"/>
      <c r="D4" s="256"/>
      <c r="E4" s="256"/>
      <c r="G4" s="256"/>
      <c r="H4" s="256"/>
      <c r="I4" s="256"/>
      <c r="J4" s="256"/>
      <c r="K4" s="256"/>
    </row>
    <row r="5" spans="1:11">
      <c r="A5" s="257" t="s">
        <v>28</v>
      </c>
      <c r="B5" s="257"/>
      <c r="C5" s="257"/>
      <c r="D5" s="257"/>
      <c r="E5" s="257"/>
      <c r="G5" s="257" t="s">
        <v>29</v>
      </c>
      <c r="H5" s="257"/>
      <c r="I5" s="257"/>
      <c r="J5" s="257"/>
      <c r="K5" s="257"/>
    </row>
    <row r="6" spans="1:11">
      <c r="A6" s="194" t="s">
        <v>50</v>
      </c>
      <c r="B6" s="195" t="s">
        <v>54</v>
      </c>
      <c r="C6" s="176" t="s">
        <v>47</v>
      </c>
      <c r="D6" s="177" t="s">
        <v>1821</v>
      </c>
      <c r="E6" s="177" t="s">
        <v>49</v>
      </c>
      <c r="G6" s="194" t="s">
        <v>1822</v>
      </c>
      <c r="H6" s="195" t="s">
        <v>1823</v>
      </c>
      <c r="I6" s="192" t="s">
        <v>47</v>
      </c>
      <c r="J6" s="177" t="s">
        <v>48</v>
      </c>
      <c r="K6" s="177" t="s">
        <v>49</v>
      </c>
    </row>
    <row r="7" spans="1:11">
      <c r="A7" s="154" t="s">
        <v>1824</v>
      </c>
      <c r="B7" s="193">
        <v>4781400</v>
      </c>
      <c r="C7" s="61">
        <v>48167</v>
      </c>
      <c r="D7" s="62">
        <f>C7/$C$38</f>
        <v>0.11257706996246418</v>
      </c>
      <c r="E7" s="62">
        <f>+D7</f>
        <v>0.11257706996246418</v>
      </c>
      <c r="G7" s="121" t="s">
        <v>1824</v>
      </c>
      <c r="H7" s="193">
        <v>4781400</v>
      </c>
      <c r="I7" s="61">
        <v>433316</v>
      </c>
      <c r="J7" s="196">
        <v>0.10844829312243467</v>
      </c>
      <c r="K7" s="196">
        <v>0.10844829312243467</v>
      </c>
    </row>
    <row r="8" spans="1:11">
      <c r="A8" s="154" t="s">
        <v>1825</v>
      </c>
      <c r="B8" s="193">
        <v>9602501</v>
      </c>
      <c r="C8" s="61">
        <v>34229</v>
      </c>
      <c r="D8" s="62">
        <f t="shared" ref="D8:D38" si="0">C8/$C$38</f>
        <v>8.0000841400651612E-2</v>
      </c>
      <c r="E8" s="62">
        <f>E7+D8</f>
        <v>0.19257791136311581</v>
      </c>
      <c r="G8" s="121" t="s">
        <v>1825</v>
      </c>
      <c r="H8" s="193">
        <v>9602501</v>
      </c>
      <c r="I8" s="61">
        <v>290539</v>
      </c>
      <c r="J8" s="196">
        <v>7.2714736209830808E-2</v>
      </c>
      <c r="K8" s="196">
        <v>0.18116302933226547</v>
      </c>
    </row>
    <row r="9" spans="1:11">
      <c r="A9" s="154" t="s">
        <v>1826</v>
      </c>
      <c r="B9" s="193">
        <v>5611202</v>
      </c>
      <c r="C9" s="61">
        <v>15004</v>
      </c>
      <c r="D9" s="62">
        <f t="shared" si="0"/>
        <v>3.5067709380214931E-2</v>
      </c>
      <c r="E9" s="62">
        <f t="shared" ref="E9:E37" si="1">E8+D9</f>
        <v>0.22764562074333072</v>
      </c>
      <c r="G9" s="121" t="s">
        <v>1827</v>
      </c>
      <c r="H9" s="193">
        <v>4399103</v>
      </c>
      <c r="I9" s="61">
        <v>147112</v>
      </c>
      <c r="J9" s="196">
        <v>3.6818500350385426E-2</v>
      </c>
      <c r="K9" s="196">
        <v>0.21798152968265089</v>
      </c>
    </row>
    <row r="10" spans="1:11">
      <c r="A10" s="154" t="s">
        <v>1827</v>
      </c>
      <c r="B10" s="193">
        <v>4399103</v>
      </c>
      <c r="C10" s="61">
        <v>14946</v>
      </c>
      <c r="D10" s="62">
        <f t="shared" si="0"/>
        <v>3.4932150386343133E-2</v>
      </c>
      <c r="E10" s="62">
        <f t="shared" si="1"/>
        <v>0.26257777112967384</v>
      </c>
      <c r="G10" s="121" t="s">
        <v>1828</v>
      </c>
      <c r="H10" s="193">
        <v>5611203</v>
      </c>
      <c r="I10" s="61">
        <v>119512</v>
      </c>
      <c r="J10" s="196">
        <v>2.9910901992191409E-2</v>
      </c>
      <c r="K10" s="196">
        <v>0.24789243167484229</v>
      </c>
    </row>
    <row r="11" spans="1:11" ht="30">
      <c r="A11" s="154" t="s">
        <v>1828</v>
      </c>
      <c r="B11" s="193">
        <v>5611203</v>
      </c>
      <c r="C11" s="61">
        <v>13110</v>
      </c>
      <c r="D11" s="62">
        <f t="shared" si="0"/>
        <v>3.0641007063091027E-2</v>
      </c>
      <c r="E11" s="62">
        <f t="shared" si="1"/>
        <v>0.29321877819276487</v>
      </c>
      <c r="G11" s="121" t="s">
        <v>1830</v>
      </c>
      <c r="H11" s="193">
        <v>4712100</v>
      </c>
      <c r="I11" s="61">
        <v>109150</v>
      </c>
      <c r="J11" s="196">
        <v>2.7317549304234658E-2</v>
      </c>
      <c r="K11" s="196">
        <v>0.27520998097907695</v>
      </c>
    </row>
    <row r="12" spans="1:11">
      <c r="A12" s="154" t="s">
        <v>1829</v>
      </c>
      <c r="B12" s="193">
        <v>9602502</v>
      </c>
      <c r="C12" s="61">
        <v>12236</v>
      </c>
      <c r="D12" s="62">
        <f t="shared" si="0"/>
        <v>2.8598273258884956E-2</v>
      </c>
      <c r="E12" s="62">
        <f t="shared" si="1"/>
        <v>0.32181705145164985</v>
      </c>
      <c r="G12" s="121" t="s">
        <v>1829</v>
      </c>
      <c r="H12" s="193">
        <v>9602502</v>
      </c>
      <c r="I12" s="61">
        <v>108972</v>
      </c>
      <c r="J12" s="196">
        <v>2.7273000300330363E-2</v>
      </c>
      <c r="K12" s="196">
        <v>0.30248298127940731</v>
      </c>
    </row>
    <row r="13" spans="1:11">
      <c r="A13" s="154" t="s">
        <v>1830</v>
      </c>
      <c r="B13" s="193">
        <v>4712100</v>
      </c>
      <c r="C13" s="61">
        <v>8605</v>
      </c>
      <c r="D13" s="62">
        <f t="shared" si="0"/>
        <v>2.011181279770391E-2</v>
      </c>
      <c r="E13" s="62">
        <f t="shared" si="1"/>
        <v>0.34192886424935376</v>
      </c>
      <c r="G13" s="121" t="s">
        <v>1826</v>
      </c>
      <c r="H13" s="193">
        <v>5611202</v>
      </c>
      <c r="I13" s="61">
        <v>97796</v>
      </c>
      <c r="J13" s="196">
        <v>2.4475923515867453E-2</v>
      </c>
      <c r="K13" s="196">
        <v>0.32695890479527479</v>
      </c>
    </row>
    <row r="14" spans="1:11">
      <c r="A14" s="154" t="s">
        <v>1831</v>
      </c>
      <c r="B14" s="193">
        <v>4321500</v>
      </c>
      <c r="C14" s="61">
        <v>8534</v>
      </c>
      <c r="D14" s="62">
        <f t="shared" si="0"/>
        <v>1.994586989141257E-2</v>
      </c>
      <c r="E14" s="62">
        <f t="shared" si="1"/>
        <v>0.36187473414076632</v>
      </c>
      <c r="G14" s="121" t="s">
        <v>1831</v>
      </c>
      <c r="H14" s="193">
        <v>4321500</v>
      </c>
      <c r="I14" s="61">
        <v>80729</v>
      </c>
      <c r="J14" s="196">
        <v>2.0204474922414655E-2</v>
      </c>
      <c r="K14" s="196">
        <v>0.34716337971768946</v>
      </c>
    </row>
    <row r="15" spans="1:11" ht="30">
      <c r="A15" s="154" t="s">
        <v>1832</v>
      </c>
      <c r="B15" s="193">
        <v>5620104</v>
      </c>
      <c r="C15" s="61">
        <v>7743</v>
      </c>
      <c r="D15" s="62">
        <f t="shared" si="0"/>
        <v>1.8097125681885113E-2</v>
      </c>
      <c r="E15" s="62">
        <f t="shared" si="1"/>
        <v>0.37997185982265141</v>
      </c>
      <c r="G15" s="121" t="s">
        <v>1832</v>
      </c>
      <c r="H15" s="193">
        <v>5620104</v>
      </c>
      <c r="I15" s="61">
        <v>78735</v>
      </c>
      <c r="J15" s="196">
        <v>1.9705425968565421E-2</v>
      </c>
      <c r="K15" s="196">
        <v>0.36686880568625491</v>
      </c>
    </row>
    <row r="16" spans="1:11" ht="30">
      <c r="A16" s="154" t="s">
        <v>1833</v>
      </c>
      <c r="B16" s="193">
        <v>4723700</v>
      </c>
      <c r="C16" s="61">
        <v>7228</v>
      </c>
      <c r="D16" s="62">
        <f t="shared" si="0"/>
        <v>1.6893455305264832E-2</v>
      </c>
      <c r="E16" s="62">
        <f t="shared" si="1"/>
        <v>0.39686531512791623</v>
      </c>
      <c r="G16" s="121" t="s">
        <v>1834</v>
      </c>
      <c r="H16" s="193">
        <v>4772500</v>
      </c>
      <c r="I16" s="61">
        <v>76520</v>
      </c>
      <c r="J16" s="196">
        <v>1.9151066172790068E-2</v>
      </c>
      <c r="K16" s="196">
        <v>0.38601987185904496</v>
      </c>
    </row>
    <row r="17" spans="1:11">
      <c r="A17" s="154" t="s">
        <v>1834</v>
      </c>
      <c r="B17" s="193">
        <v>4772500</v>
      </c>
      <c r="C17" s="61">
        <v>7103</v>
      </c>
      <c r="D17" s="62">
        <f t="shared" si="0"/>
        <v>1.6601302301230782E-2</v>
      </c>
      <c r="E17" s="62">
        <f t="shared" si="1"/>
        <v>0.41346661742914703</v>
      </c>
      <c r="G17" s="121" t="s">
        <v>1833</v>
      </c>
      <c r="H17" s="193">
        <v>4723700</v>
      </c>
      <c r="I17" s="61">
        <v>69666</v>
      </c>
      <c r="J17" s="196">
        <v>1.743567924717189E-2</v>
      </c>
      <c r="K17" s="196">
        <v>0.40345555110621684</v>
      </c>
    </row>
    <row r="18" spans="1:11">
      <c r="A18" s="154" t="s">
        <v>1835</v>
      </c>
      <c r="B18" s="193">
        <v>4330404</v>
      </c>
      <c r="C18" s="61">
        <v>7056</v>
      </c>
      <c r="D18" s="62">
        <f t="shared" si="0"/>
        <v>1.6491452771713981E-2</v>
      </c>
      <c r="E18" s="62">
        <f t="shared" si="1"/>
        <v>0.42995807020086102</v>
      </c>
      <c r="G18" s="121" t="s">
        <v>1836</v>
      </c>
      <c r="H18" s="193">
        <v>5612100</v>
      </c>
      <c r="I18" s="61">
        <v>67699</v>
      </c>
      <c r="J18" s="196">
        <v>1.694338772649915E-2</v>
      </c>
      <c r="K18" s="196">
        <v>0.42039893883271601</v>
      </c>
    </row>
    <row r="19" spans="1:11">
      <c r="A19" s="154" t="s">
        <v>1837</v>
      </c>
      <c r="B19" s="193">
        <v>4520001</v>
      </c>
      <c r="C19" s="61">
        <v>5808</v>
      </c>
      <c r="D19" s="62">
        <f t="shared" si="0"/>
        <v>1.3574597179438038E-2</v>
      </c>
      <c r="E19" s="62">
        <f t="shared" si="1"/>
        <v>0.44353266738029906</v>
      </c>
      <c r="G19" s="121" t="s">
        <v>1835</v>
      </c>
      <c r="H19" s="193">
        <v>4330404</v>
      </c>
      <c r="I19" s="61">
        <v>61747</v>
      </c>
      <c r="J19" s="196">
        <v>1.545374912403644E-2</v>
      </c>
      <c r="K19" s="196">
        <v>0.43585268795675247</v>
      </c>
    </row>
    <row r="20" spans="1:11" ht="30">
      <c r="A20" s="154" t="s">
        <v>1839</v>
      </c>
      <c r="B20" s="193">
        <v>1412602</v>
      </c>
      <c r="C20" s="61">
        <v>5675</v>
      </c>
      <c r="D20" s="62">
        <f t="shared" si="0"/>
        <v>1.326374638314581E-2</v>
      </c>
      <c r="E20" s="62">
        <f t="shared" si="1"/>
        <v>0.45679641376344488</v>
      </c>
      <c r="G20" s="121" t="s">
        <v>1838</v>
      </c>
      <c r="H20" s="193">
        <v>9511800</v>
      </c>
      <c r="I20" s="61">
        <v>60871</v>
      </c>
      <c r="J20" s="196">
        <v>1.5234507958754631E-2</v>
      </c>
      <c r="K20" s="196">
        <v>0.45108719591550711</v>
      </c>
    </row>
    <row r="21" spans="1:11">
      <c r="A21" s="154" t="s">
        <v>1841</v>
      </c>
      <c r="B21" s="193">
        <v>4930201</v>
      </c>
      <c r="C21" s="61">
        <v>5642</v>
      </c>
      <c r="D21" s="62">
        <f t="shared" si="0"/>
        <v>1.3186617990080821E-2</v>
      </c>
      <c r="E21" s="62">
        <f t="shared" si="1"/>
        <v>0.46998303175352568</v>
      </c>
      <c r="G21" s="121" t="s">
        <v>1840</v>
      </c>
      <c r="H21" s="193">
        <v>8230001</v>
      </c>
      <c r="I21" s="61">
        <v>59635</v>
      </c>
      <c r="J21" s="196">
        <v>1.4925167684452898E-2</v>
      </c>
      <c r="K21" s="196">
        <v>0.46601236359996001</v>
      </c>
    </row>
    <row r="22" spans="1:11" ht="30">
      <c r="A22" s="121" t="s">
        <v>1838</v>
      </c>
      <c r="B22" s="193">
        <v>9511800</v>
      </c>
      <c r="C22" s="61">
        <v>5631</v>
      </c>
      <c r="D22" s="62">
        <f t="shared" si="0"/>
        <v>1.3160908525725825E-2</v>
      </c>
      <c r="E22" s="62">
        <f t="shared" si="1"/>
        <v>0.4831439402792515</v>
      </c>
      <c r="G22" s="121" t="s">
        <v>1842</v>
      </c>
      <c r="H22" s="193">
        <v>7319002</v>
      </c>
      <c r="I22" s="61">
        <v>56505</v>
      </c>
      <c r="J22" s="196">
        <v>1.4141805986585244E-2</v>
      </c>
      <c r="K22" s="196">
        <v>0.48015416958654528</v>
      </c>
    </row>
    <row r="23" spans="1:11" ht="30">
      <c r="A23" s="154" t="s">
        <v>1842</v>
      </c>
      <c r="B23" s="193">
        <v>7319002</v>
      </c>
      <c r="C23" s="61">
        <v>5523</v>
      </c>
      <c r="D23" s="62">
        <f t="shared" si="0"/>
        <v>1.2908488330240407E-2</v>
      </c>
      <c r="E23" s="62">
        <f t="shared" si="1"/>
        <v>0.49605242860949189</v>
      </c>
      <c r="G23" s="121" t="s">
        <v>1839</v>
      </c>
      <c r="H23" s="193">
        <v>1412602</v>
      </c>
      <c r="I23" s="61">
        <v>56021</v>
      </c>
      <c r="J23" s="196">
        <v>1.4020672740014015E-2</v>
      </c>
      <c r="K23" s="196">
        <v>0.49417484232655928</v>
      </c>
    </row>
    <row r="24" spans="1:11" ht="30">
      <c r="A24" s="154" t="s">
        <v>1836</v>
      </c>
      <c r="B24" s="193">
        <v>5612100</v>
      </c>
      <c r="C24" s="61">
        <v>5485</v>
      </c>
      <c r="D24" s="62">
        <f t="shared" si="0"/>
        <v>1.2819673817014056E-2</v>
      </c>
      <c r="E24" s="62">
        <f t="shared" si="1"/>
        <v>0.50887210242650593</v>
      </c>
      <c r="G24" s="121" t="s">
        <v>1844</v>
      </c>
      <c r="H24" s="193">
        <v>1412601</v>
      </c>
      <c r="I24" s="61">
        <v>48991</v>
      </c>
      <c r="J24" s="196">
        <v>1.2261237361097207E-2</v>
      </c>
      <c r="K24" s="196">
        <v>0.50643607968765647</v>
      </c>
    </row>
    <row r="25" spans="1:11" ht="30">
      <c r="A25" s="154" t="s">
        <v>1840</v>
      </c>
      <c r="B25" s="193">
        <v>8230001</v>
      </c>
      <c r="C25" s="61">
        <v>5092</v>
      </c>
      <c r="D25" s="62">
        <f t="shared" si="0"/>
        <v>1.1901144772331007E-2</v>
      </c>
      <c r="E25" s="62">
        <f t="shared" si="1"/>
        <v>0.52077324719883689</v>
      </c>
      <c r="G25" s="121" t="s">
        <v>1837</v>
      </c>
      <c r="H25" s="193">
        <v>4520001</v>
      </c>
      <c r="I25" s="61">
        <v>48871</v>
      </c>
      <c r="J25" s="196">
        <v>1.2231204324757232E-2</v>
      </c>
      <c r="K25" s="196">
        <v>0.51866728401241369</v>
      </c>
    </row>
    <row r="26" spans="1:11" ht="45">
      <c r="A26" s="121" t="s">
        <v>1843</v>
      </c>
      <c r="B26" s="193">
        <v>4729699</v>
      </c>
      <c r="C26" s="61">
        <v>5082</v>
      </c>
      <c r="D26" s="62">
        <f t="shared" si="0"/>
        <v>1.1877772532008283E-2</v>
      </c>
      <c r="E26" s="62">
        <f t="shared" si="1"/>
        <v>0.53265101973084517</v>
      </c>
      <c r="G26" s="121" t="s">
        <v>1843</v>
      </c>
      <c r="H26" s="193">
        <v>4729699</v>
      </c>
      <c r="I26" s="61">
        <v>48434</v>
      </c>
      <c r="J26" s="196">
        <v>1.2121834017419161E-2</v>
      </c>
      <c r="K26" s="196">
        <v>0.53078911802983286</v>
      </c>
    </row>
    <row r="27" spans="1:11">
      <c r="A27" s="154" t="s">
        <v>1845</v>
      </c>
      <c r="B27" s="193">
        <v>4755502</v>
      </c>
      <c r="C27" s="61">
        <v>4944</v>
      </c>
      <c r="D27" s="62">
        <f t="shared" si="0"/>
        <v>1.1555235615554693E-2</v>
      </c>
      <c r="E27" s="62">
        <f t="shared" si="1"/>
        <v>0.54420625534639988</v>
      </c>
      <c r="G27" s="121" t="s">
        <v>1846</v>
      </c>
      <c r="H27" s="193">
        <v>5611201</v>
      </c>
      <c r="I27" s="61">
        <v>46838</v>
      </c>
      <c r="J27" s="196">
        <v>1.1722394634097508E-2</v>
      </c>
      <c r="K27" s="196">
        <v>0.54251151266393038</v>
      </c>
    </row>
    <row r="28" spans="1:11">
      <c r="A28" s="154" t="s">
        <v>1844</v>
      </c>
      <c r="B28" s="193">
        <v>1412601</v>
      </c>
      <c r="C28" s="61">
        <v>4820</v>
      </c>
      <c r="D28" s="62">
        <f t="shared" si="0"/>
        <v>1.1265419835552917E-2</v>
      </c>
      <c r="E28" s="62">
        <f t="shared" si="1"/>
        <v>0.55547167518195284</v>
      </c>
      <c r="G28" s="121" t="s">
        <v>1845</v>
      </c>
      <c r="H28" s="193">
        <v>4755502</v>
      </c>
      <c r="I28" s="61">
        <v>45407</v>
      </c>
      <c r="J28" s="196">
        <v>1.1364250675743318E-2</v>
      </c>
      <c r="K28" s="196">
        <v>0.5538757633396737</v>
      </c>
    </row>
    <row r="29" spans="1:11" ht="30">
      <c r="A29" s="154" t="s">
        <v>1846</v>
      </c>
      <c r="B29" s="193">
        <v>5611201</v>
      </c>
      <c r="C29" s="61">
        <v>4746</v>
      </c>
      <c r="D29" s="62">
        <f t="shared" si="0"/>
        <v>1.1092465257164761E-2</v>
      </c>
      <c r="E29" s="62">
        <f t="shared" si="1"/>
        <v>0.56656414043911763</v>
      </c>
      <c r="G29" s="121" t="s">
        <v>1841</v>
      </c>
      <c r="H29" s="193">
        <v>4930201</v>
      </c>
      <c r="I29" s="61">
        <v>41090</v>
      </c>
      <c r="J29" s="196">
        <v>1.0283812193412754E-2</v>
      </c>
      <c r="K29" s="196">
        <v>0.56415957553308649</v>
      </c>
    </row>
    <row r="30" spans="1:11" ht="30">
      <c r="A30" s="154" t="s">
        <v>1847</v>
      </c>
      <c r="B30" s="193">
        <v>2542000</v>
      </c>
      <c r="C30" s="61">
        <v>4438</v>
      </c>
      <c r="D30" s="62">
        <f t="shared" si="0"/>
        <v>1.0372600255224865E-2</v>
      </c>
      <c r="E30" s="62">
        <f t="shared" si="1"/>
        <v>0.57693674069434253</v>
      </c>
      <c r="G30" s="121" t="s">
        <v>1848</v>
      </c>
      <c r="H30" s="193">
        <v>4751201</v>
      </c>
      <c r="I30" s="61">
        <v>37312</v>
      </c>
      <c r="J30" s="196">
        <v>9.3382720993092395E-3</v>
      </c>
      <c r="K30" s="196">
        <v>0.57349784763239575</v>
      </c>
    </row>
    <row r="31" spans="1:11">
      <c r="A31" s="154" t="s">
        <v>1849</v>
      </c>
      <c r="B31" s="193">
        <v>4755503</v>
      </c>
      <c r="C31" s="61">
        <v>4051</v>
      </c>
      <c r="D31" s="62">
        <f t="shared" si="0"/>
        <v>9.4680945547354501E-3</v>
      </c>
      <c r="E31" s="62">
        <f t="shared" si="1"/>
        <v>0.58640483524907794</v>
      </c>
      <c r="G31" s="121" t="s">
        <v>1849</v>
      </c>
      <c r="H31" s="193">
        <v>4755503</v>
      </c>
      <c r="I31" s="61">
        <v>36948</v>
      </c>
      <c r="J31" s="196">
        <v>9.2471718890779851E-3</v>
      </c>
      <c r="K31" s="196">
        <v>0.58274501952147373</v>
      </c>
    </row>
    <row r="32" spans="1:11" ht="30">
      <c r="A32" s="154" t="s">
        <v>1850</v>
      </c>
      <c r="B32" s="193">
        <v>4520005</v>
      </c>
      <c r="C32" s="61">
        <v>3861</v>
      </c>
      <c r="D32" s="62">
        <f t="shared" si="0"/>
        <v>9.0240219886036956E-3</v>
      </c>
      <c r="E32" s="62">
        <f t="shared" si="1"/>
        <v>0.59542885723768169</v>
      </c>
      <c r="G32" s="121" t="s">
        <v>1851</v>
      </c>
      <c r="H32" s="193">
        <v>4789099</v>
      </c>
      <c r="I32" s="61">
        <v>36442</v>
      </c>
      <c r="J32" s="196">
        <v>9.1205325858444292E-3</v>
      </c>
      <c r="K32" s="196">
        <v>0.59186555210731817</v>
      </c>
    </row>
    <row r="33" spans="1:11">
      <c r="A33" s="154" t="s">
        <v>1852</v>
      </c>
      <c r="B33" s="193">
        <v>3299099</v>
      </c>
      <c r="C33" s="61">
        <v>3828</v>
      </c>
      <c r="D33" s="62">
        <f t="shared" si="0"/>
        <v>8.9468935955387061E-3</v>
      </c>
      <c r="E33" s="62">
        <f t="shared" si="1"/>
        <v>0.60437575083322037</v>
      </c>
      <c r="G33" s="121" t="s">
        <v>1852</v>
      </c>
      <c r="H33" s="193">
        <v>3299099</v>
      </c>
      <c r="I33" s="61">
        <v>36037</v>
      </c>
      <c r="J33" s="196">
        <v>9.0191710881970168E-3</v>
      </c>
      <c r="K33" s="196">
        <v>0.60088472319551522</v>
      </c>
    </row>
    <row r="34" spans="1:11">
      <c r="A34" s="154" t="s">
        <v>1853</v>
      </c>
      <c r="B34" s="193">
        <v>8599699</v>
      </c>
      <c r="C34" s="61">
        <v>3525</v>
      </c>
      <c r="D34" s="62">
        <f t="shared" si="0"/>
        <v>8.2387147137601719E-3</v>
      </c>
      <c r="E34" s="62">
        <f t="shared" si="1"/>
        <v>0.61261446554698051</v>
      </c>
      <c r="G34" s="121" t="s">
        <v>1853</v>
      </c>
      <c r="H34" s="193">
        <v>8599699</v>
      </c>
      <c r="I34" s="61">
        <v>34126</v>
      </c>
      <c r="J34" s="196">
        <v>8.5408949844829312E-3</v>
      </c>
      <c r="K34" s="196">
        <v>0.60942561817999819</v>
      </c>
    </row>
    <row r="35" spans="1:11" ht="30">
      <c r="A35" s="154" t="s">
        <v>1854</v>
      </c>
      <c r="B35" s="193">
        <v>4789001</v>
      </c>
      <c r="C35" s="61">
        <v>3344</v>
      </c>
      <c r="D35" s="62">
        <f t="shared" si="0"/>
        <v>7.8156771639188698E-3</v>
      </c>
      <c r="E35" s="62">
        <f t="shared" si="1"/>
        <v>0.62043014271089936</v>
      </c>
      <c r="G35" s="121" t="s">
        <v>1850</v>
      </c>
      <c r="H35" s="193">
        <v>4520005</v>
      </c>
      <c r="I35" s="61">
        <v>31228</v>
      </c>
      <c r="J35" s="196">
        <v>7.8155971568725606E-3</v>
      </c>
      <c r="K35" s="196">
        <v>0.61724121533687071</v>
      </c>
    </row>
    <row r="36" spans="1:11">
      <c r="A36" s="154" t="s">
        <v>1855</v>
      </c>
      <c r="B36" s="193">
        <v>3101200</v>
      </c>
      <c r="C36" s="61">
        <v>3331</v>
      </c>
      <c r="D36" s="62">
        <f t="shared" si="0"/>
        <v>7.7852932514993296E-3</v>
      </c>
      <c r="E36" s="62">
        <f t="shared" si="1"/>
        <v>0.6282154359623987</v>
      </c>
      <c r="G36" s="121" t="s">
        <v>1856</v>
      </c>
      <c r="H36" s="154"/>
      <c r="I36" s="178">
        <v>1529351</v>
      </c>
      <c r="J36" s="196">
        <v>0.38275878466312946</v>
      </c>
      <c r="K36" s="196">
        <v>1.0000000000000002</v>
      </c>
    </row>
    <row r="37" spans="1:11">
      <c r="A37" s="121" t="s">
        <v>1856</v>
      </c>
      <c r="B37" s="154"/>
      <c r="C37" s="178">
        <v>159071</v>
      </c>
      <c r="D37" s="62">
        <f t="shared" si="0"/>
        <v>0.37178456403760124</v>
      </c>
      <c r="E37" s="62">
        <f t="shared" si="1"/>
        <v>1</v>
      </c>
      <c r="G37" s="258" t="s">
        <v>912</v>
      </c>
      <c r="H37" s="258"/>
      <c r="I37" s="199">
        <v>3995600</v>
      </c>
      <c r="J37" s="39">
        <v>1</v>
      </c>
      <c r="K37" s="200"/>
    </row>
    <row r="38" spans="1:11">
      <c r="A38" s="258" t="s">
        <v>912</v>
      </c>
      <c r="B38" s="258"/>
      <c r="C38" s="197">
        <f>SUM(C7:C37)</f>
        <v>427858</v>
      </c>
      <c r="D38" s="198">
        <f t="shared" si="0"/>
        <v>1</v>
      </c>
      <c r="E38" s="198"/>
    </row>
    <row r="39" spans="1:11">
      <c r="A39" s="201"/>
      <c r="B39" s="13"/>
      <c r="C39" s="120"/>
      <c r="D39" s="10"/>
      <c r="F39" s="202"/>
    </row>
    <row r="40" spans="1:11">
      <c r="A40" s="201"/>
      <c r="B40" s="13"/>
      <c r="C40" s="136"/>
      <c r="D40" s="10"/>
    </row>
    <row r="41" spans="1:11">
      <c r="A41" s="201"/>
      <c r="B41" s="13"/>
      <c r="C41" s="136"/>
      <c r="D41" s="10"/>
    </row>
    <row r="42" spans="1:11">
      <c r="A42" s="201"/>
      <c r="B42" s="13"/>
      <c r="C42" s="120"/>
      <c r="D42" s="10"/>
    </row>
    <row r="43" spans="1:11">
      <c r="A43" s="201"/>
      <c r="B43" s="13"/>
      <c r="C43" s="136"/>
      <c r="D43" s="10"/>
    </row>
    <row r="44" spans="1:11">
      <c r="A44" s="201"/>
      <c r="B44" s="13"/>
      <c r="C44" s="120"/>
      <c r="D44" s="10"/>
    </row>
    <row r="45" spans="1:11">
      <c r="A45" s="201"/>
      <c r="B45" s="13"/>
      <c r="C45" s="136"/>
      <c r="D45" s="10"/>
    </row>
    <row r="46" spans="1:11">
      <c r="A46" s="201"/>
      <c r="B46" s="13"/>
      <c r="C46" s="136"/>
      <c r="D46" s="10"/>
    </row>
    <row r="47" spans="1:11">
      <c r="A47" s="201"/>
      <c r="B47" s="13"/>
      <c r="C47" s="136"/>
    </row>
    <row r="48" spans="1:11">
      <c r="A48" s="201"/>
      <c r="B48" s="13"/>
      <c r="C48" s="136"/>
    </row>
    <row r="49" spans="1:3">
      <c r="A49" s="201"/>
      <c r="B49" s="13"/>
      <c r="C49" s="136"/>
    </row>
    <row r="50" spans="1:3">
      <c r="A50" s="201"/>
      <c r="B50" s="13"/>
      <c r="C50" s="136"/>
    </row>
    <row r="51" spans="1:3">
      <c r="A51" s="201"/>
      <c r="B51" s="13"/>
      <c r="C51" s="136"/>
    </row>
    <row r="52" spans="1:3">
      <c r="A52" s="201"/>
      <c r="B52" s="13"/>
      <c r="C52" s="136"/>
    </row>
    <row r="53" spans="1:3">
      <c r="A53" s="201"/>
      <c r="B53" s="13"/>
      <c r="C53" s="136"/>
    </row>
    <row r="54" spans="1:3">
      <c r="A54" s="201"/>
      <c r="B54" s="13"/>
      <c r="C54" s="136"/>
    </row>
    <row r="55" spans="1:3">
      <c r="A55" s="201"/>
      <c r="B55" s="13"/>
      <c r="C55" s="136"/>
    </row>
    <row r="56" spans="1:3">
      <c r="A56" s="201"/>
      <c r="B56" s="13"/>
      <c r="C56" s="136"/>
    </row>
    <row r="57" spans="1:3">
      <c r="A57" s="201"/>
      <c r="B57" s="13"/>
      <c r="C57" s="136"/>
    </row>
    <row r="58" spans="1:3">
      <c r="A58" s="201"/>
      <c r="B58" s="13"/>
      <c r="C58" s="136"/>
    </row>
    <row r="59" spans="1:3">
      <c r="A59" s="201"/>
      <c r="B59" s="13"/>
      <c r="C59" s="136"/>
    </row>
    <row r="60" spans="1:3">
      <c r="A60" s="201"/>
      <c r="B60" s="13"/>
      <c r="C60" s="136"/>
    </row>
    <row r="61" spans="1:3">
      <c r="A61" s="201"/>
      <c r="B61" s="13"/>
      <c r="C61" s="136"/>
    </row>
    <row r="62" spans="1:3">
      <c r="A62" s="201"/>
      <c r="B62" s="13"/>
      <c r="C62" s="136"/>
    </row>
    <row r="63" spans="1:3">
      <c r="A63" s="201"/>
      <c r="B63" s="13"/>
      <c r="C63" s="136"/>
    </row>
    <row r="64" spans="1:3">
      <c r="A64" s="201"/>
      <c r="B64" s="13"/>
      <c r="C64" s="136"/>
    </row>
    <row r="65" spans="1:3">
      <c r="A65" s="201"/>
      <c r="B65" s="13"/>
      <c r="C65" s="136"/>
    </row>
    <row r="66" spans="1:3">
      <c r="A66" s="201"/>
      <c r="B66" s="13"/>
      <c r="C66" s="136"/>
    </row>
    <row r="67" spans="1:3">
      <c r="A67" s="201"/>
      <c r="B67" s="13"/>
      <c r="C67" s="136"/>
    </row>
    <row r="68" spans="1:3">
      <c r="A68" s="201"/>
      <c r="B68" s="13"/>
      <c r="C68" s="136"/>
    </row>
    <row r="69" spans="1:3">
      <c r="A69" s="201"/>
      <c r="B69" s="13"/>
      <c r="C69" s="136"/>
    </row>
    <row r="70" spans="1:3">
      <c r="A70" s="201"/>
      <c r="B70" s="13"/>
      <c r="C70" s="136"/>
    </row>
    <row r="71" spans="1:3">
      <c r="A71" s="201"/>
      <c r="B71" s="13"/>
      <c r="C71" s="136"/>
    </row>
    <row r="72" spans="1:3">
      <c r="A72" s="201"/>
      <c r="B72" s="13"/>
      <c r="C72" s="136"/>
    </row>
    <row r="73" spans="1:3">
      <c r="A73" s="201"/>
      <c r="B73" s="13"/>
      <c r="C73" s="136"/>
    </row>
    <row r="74" spans="1:3">
      <c r="A74" s="201"/>
      <c r="B74" s="13"/>
      <c r="C74" s="136"/>
    </row>
    <row r="75" spans="1:3">
      <c r="A75" s="201"/>
      <c r="B75" s="13"/>
      <c r="C75" s="136"/>
    </row>
    <row r="76" spans="1:3">
      <c r="A76" s="201"/>
      <c r="B76" s="13"/>
      <c r="C76" s="136"/>
    </row>
    <row r="77" spans="1:3">
      <c r="A77" s="201"/>
      <c r="B77" s="13"/>
      <c r="C77" s="136"/>
    </row>
    <row r="78" spans="1:3">
      <c r="A78" s="201"/>
      <c r="B78" s="13"/>
      <c r="C78" s="136"/>
    </row>
    <row r="79" spans="1:3">
      <c r="A79" s="201"/>
      <c r="B79" s="13"/>
      <c r="C79" s="136"/>
    </row>
    <row r="80" spans="1:3">
      <c r="A80" s="201"/>
      <c r="B80" s="13"/>
      <c r="C80" s="136"/>
    </row>
    <row r="81" spans="1:3">
      <c r="A81" s="201"/>
      <c r="B81" s="13"/>
      <c r="C81" s="136"/>
    </row>
    <row r="82" spans="1:3">
      <c r="A82" s="201"/>
      <c r="B82" s="13"/>
      <c r="C82" s="136"/>
    </row>
    <row r="83" spans="1:3">
      <c r="A83" s="201"/>
      <c r="B83" s="13"/>
      <c r="C83" s="136"/>
    </row>
    <row r="84" spans="1:3">
      <c r="A84" s="201"/>
      <c r="B84" s="13"/>
      <c r="C84" s="136"/>
    </row>
    <row r="85" spans="1:3">
      <c r="A85" s="201"/>
      <c r="B85" s="13"/>
      <c r="C85" s="136"/>
    </row>
    <row r="86" spans="1:3">
      <c r="A86" s="201"/>
      <c r="B86" s="13"/>
      <c r="C86" s="136"/>
    </row>
    <row r="87" spans="1:3">
      <c r="A87" s="201"/>
      <c r="B87" s="13"/>
      <c r="C87" s="136"/>
    </row>
    <row r="88" spans="1:3">
      <c r="A88" s="201"/>
      <c r="B88" s="13"/>
      <c r="C88" s="136"/>
    </row>
    <row r="89" spans="1:3">
      <c r="A89" s="201"/>
      <c r="B89" s="13"/>
      <c r="C89" s="136"/>
    </row>
    <row r="90" spans="1:3">
      <c r="A90" s="201"/>
      <c r="B90" s="13"/>
      <c r="C90" s="136"/>
    </row>
    <row r="91" spans="1:3">
      <c r="A91" s="201"/>
      <c r="B91" s="13"/>
      <c r="C91" s="136"/>
    </row>
    <row r="92" spans="1:3">
      <c r="A92" s="201"/>
      <c r="B92" s="13"/>
      <c r="C92" s="136"/>
    </row>
    <row r="93" spans="1:3">
      <c r="A93" s="201"/>
      <c r="B93" s="13"/>
      <c r="C93" s="136"/>
    </row>
    <row r="94" spans="1:3">
      <c r="A94" s="201"/>
      <c r="B94" s="13"/>
      <c r="C94" s="136"/>
    </row>
    <row r="95" spans="1:3">
      <c r="A95" s="201"/>
      <c r="B95" s="13"/>
      <c r="C95" s="136"/>
    </row>
    <row r="96" spans="1:3">
      <c r="A96" s="201"/>
      <c r="B96" s="13"/>
      <c r="C96" s="136"/>
    </row>
    <row r="97" spans="1:3">
      <c r="A97" s="201"/>
      <c r="B97" s="13"/>
      <c r="C97" s="136"/>
    </row>
    <row r="98" spans="1:3">
      <c r="A98" s="201"/>
      <c r="B98" s="13"/>
      <c r="C98" s="136"/>
    </row>
    <row r="99" spans="1:3">
      <c r="A99" s="201"/>
      <c r="B99" s="13"/>
      <c r="C99" s="136"/>
    </row>
    <row r="100" spans="1:3">
      <c r="A100" s="201"/>
      <c r="B100" s="13"/>
      <c r="C100" s="136"/>
    </row>
    <row r="101" spans="1:3">
      <c r="A101" s="201"/>
      <c r="B101" s="13"/>
      <c r="C101" s="136"/>
    </row>
    <row r="102" spans="1:3">
      <c r="A102" s="201"/>
      <c r="B102" s="13"/>
      <c r="C102" s="136"/>
    </row>
    <row r="103" spans="1:3">
      <c r="A103" s="201"/>
      <c r="B103" s="13"/>
      <c r="C103" s="136"/>
    </row>
    <row r="104" spans="1:3">
      <c r="A104" s="201"/>
      <c r="B104" s="13"/>
      <c r="C104" s="136"/>
    </row>
    <row r="105" spans="1:3">
      <c r="A105" s="201"/>
      <c r="B105" s="13"/>
      <c r="C105" s="136"/>
    </row>
    <row r="106" spans="1:3">
      <c r="A106" s="201"/>
      <c r="B106" s="13"/>
      <c r="C106" s="136"/>
    </row>
    <row r="107" spans="1:3">
      <c r="A107" s="201"/>
      <c r="B107" s="13"/>
      <c r="C107" s="136"/>
    </row>
    <row r="108" spans="1:3">
      <c r="A108" s="201"/>
      <c r="B108" s="13"/>
      <c r="C108" s="136"/>
    </row>
    <row r="109" spans="1:3">
      <c r="A109" s="201"/>
      <c r="B109" s="13"/>
      <c r="C109" s="136"/>
    </row>
    <row r="110" spans="1:3">
      <c r="A110" s="201"/>
      <c r="B110" s="13"/>
      <c r="C110" s="136"/>
    </row>
    <row r="111" spans="1:3">
      <c r="A111" s="201"/>
      <c r="B111" s="13"/>
      <c r="C111" s="136"/>
    </row>
    <row r="112" spans="1:3">
      <c r="A112" s="201"/>
      <c r="B112" s="13"/>
      <c r="C112" s="136"/>
    </row>
    <row r="113" spans="1:3">
      <c r="A113" s="201"/>
      <c r="B113" s="13"/>
      <c r="C113" s="136"/>
    </row>
    <row r="114" spans="1:3">
      <c r="A114" s="201"/>
      <c r="B114" s="13"/>
      <c r="C114" s="136"/>
    </row>
    <row r="115" spans="1:3">
      <c r="A115" s="201"/>
      <c r="B115" s="13"/>
      <c r="C115" s="136"/>
    </row>
    <row r="116" spans="1:3">
      <c r="A116" s="201"/>
      <c r="B116" s="13"/>
      <c r="C116" s="136"/>
    </row>
    <row r="117" spans="1:3">
      <c r="A117" s="201"/>
      <c r="B117" s="13"/>
      <c r="C117" s="136"/>
    </row>
    <row r="118" spans="1:3">
      <c r="A118" s="201"/>
      <c r="B118" s="13"/>
      <c r="C118" s="136"/>
    </row>
    <row r="119" spans="1:3">
      <c r="A119" s="201"/>
      <c r="B119" s="13"/>
      <c r="C119" s="136"/>
    </row>
    <row r="120" spans="1:3">
      <c r="A120" s="201"/>
      <c r="B120" s="13"/>
      <c r="C120" s="136"/>
    </row>
    <row r="121" spans="1:3">
      <c r="A121" s="201"/>
      <c r="B121" s="13"/>
      <c r="C121" s="136"/>
    </row>
    <row r="122" spans="1:3">
      <c r="A122" s="201"/>
      <c r="B122" s="13"/>
      <c r="C122" s="136"/>
    </row>
    <row r="123" spans="1:3">
      <c r="A123" s="201"/>
      <c r="B123" s="13"/>
      <c r="C123" s="136"/>
    </row>
    <row r="124" spans="1:3">
      <c r="A124" s="201"/>
      <c r="B124" s="13"/>
      <c r="C124" s="136"/>
    </row>
    <row r="125" spans="1:3">
      <c r="A125" s="201"/>
      <c r="B125" s="13"/>
      <c r="C125" s="136"/>
    </row>
    <row r="126" spans="1:3">
      <c r="A126" s="201"/>
      <c r="B126" s="13"/>
      <c r="C126" s="136"/>
    </row>
    <row r="127" spans="1:3">
      <c r="A127" s="201"/>
      <c r="B127" s="13"/>
      <c r="C127" s="136"/>
    </row>
    <row r="128" spans="1:3">
      <c r="A128" s="201"/>
      <c r="B128" s="13"/>
      <c r="C128" s="136"/>
    </row>
    <row r="129" spans="1:3">
      <c r="A129" s="201"/>
      <c r="B129" s="13"/>
      <c r="C129" s="136"/>
    </row>
    <row r="130" spans="1:3">
      <c r="A130" s="201"/>
      <c r="B130" s="13"/>
      <c r="C130" s="136"/>
    </row>
    <row r="131" spans="1:3">
      <c r="A131" s="201"/>
      <c r="B131" s="13"/>
      <c r="C131" s="136"/>
    </row>
    <row r="132" spans="1:3">
      <c r="A132" s="201"/>
      <c r="B132" s="13"/>
      <c r="C132" s="136"/>
    </row>
    <row r="133" spans="1:3">
      <c r="A133" s="201"/>
      <c r="B133" s="13"/>
      <c r="C133" s="136"/>
    </row>
    <row r="134" spans="1:3">
      <c r="A134" s="201"/>
      <c r="B134" s="13"/>
      <c r="C134" s="136"/>
    </row>
    <row r="135" spans="1:3">
      <c r="A135" s="201"/>
      <c r="B135" s="13"/>
      <c r="C135" s="136"/>
    </row>
    <row r="136" spans="1:3">
      <c r="A136" s="201"/>
      <c r="B136" s="13"/>
      <c r="C136" s="136"/>
    </row>
    <row r="137" spans="1:3">
      <c r="A137" s="201"/>
      <c r="B137" s="13"/>
      <c r="C137" s="136"/>
    </row>
    <row r="138" spans="1:3">
      <c r="A138" s="201"/>
      <c r="B138" s="13"/>
      <c r="C138" s="136"/>
    </row>
    <row r="139" spans="1:3">
      <c r="A139" s="201"/>
      <c r="B139" s="13"/>
      <c r="C139" s="136"/>
    </row>
    <row r="140" spans="1:3">
      <c r="A140" s="201"/>
      <c r="B140" s="13"/>
      <c r="C140" s="136"/>
    </row>
    <row r="141" spans="1:3">
      <c r="A141" s="201"/>
      <c r="B141" s="13"/>
      <c r="C141" s="136"/>
    </row>
    <row r="142" spans="1:3">
      <c r="A142" s="201"/>
      <c r="B142" s="13"/>
      <c r="C142" s="136"/>
    </row>
    <row r="143" spans="1:3">
      <c r="A143" s="201"/>
      <c r="B143" s="13"/>
      <c r="C143" s="136"/>
    </row>
    <row r="144" spans="1:3">
      <c r="A144" s="201"/>
      <c r="B144" s="13"/>
      <c r="C144" s="136"/>
    </row>
    <row r="145" spans="1:3">
      <c r="A145" s="201"/>
      <c r="B145" s="13"/>
      <c r="C145" s="136"/>
    </row>
    <row r="146" spans="1:3">
      <c r="A146" s="201"/>
      <c r="B146" s="13"/>
      <c r="C146" s="136"/>
    </row>
    <row r="147" spans="1:3">
      <c r="A147" s="201"/>
      <c r="B147" s="13"/>
      <c r="C147" s="136"/>
    </row>
    <row r="148" spans="1:3">
      <c r="A148" s="201"/>
      <c r="B148" s="13"/>
      <c r="C148" s="136"/>
    </row>
    <row r="149" spans="1:3">
      <c r="A149" s="201"/>
      <c r="B149" s="13"/>
      <c r="C149" s="136"/>
    </row>
    <row r="150" spans="1:3">
      <c r="A150" s="201"/>
      <c r="B150" s="13"/>
      <c r="C150" s="136"/>
    </row>
    <row r="151" spans="1:3">
      <c r="A151" s="201"/>
      <c r="B151" s="13"/>
      <c r="C151" s="136"/>
    </row>
    <row r="152" spans="1:3">
      <c r="A152" s="201"/>
      <c r="B152" s="13"/>
      <c r="C152" s="136"/>
    </row>
    <row r="153" spans="1:3">
      <c r="A153" s="201"/>
      <c r="B153" s="13"/>
      <c r="C153" s="136"/>
    </row>
    <row r="154" spans="1:3">
      <c r="A154" s="201"/>
      <c r="B154" s="13"/>
      <c r="C154" s="136"/>
    </row>
    <row r="155" spans="1:3">
      <c r="A155" s="201"/>
      <c r="B155" s="13"/>
      <c r="C155" s="136"/>
    </row>
    <row r="156" spans="1:3">
      <c r="A156" s="201"/>
      <c r="B156" s="13"/>
      <c r="C156" s="136"/>
    </row>
    <row r="157" spans="1:3">
      <c r="A157" s="201"/>
      <c r="B157" s="13"/>
      <c r="C157" s="136"/>
    </row>
    <row r="158" spans="1:3">
      <c r="A158" s="201"/>
      <c r="B158" s="13"/>
      <c r="C158" s="136"/>
    </row>
    <row r="159" spans="1:3">
      <c r="A159" s="201"/>
      <c r="B159" s="13"/>
      <c r="C159" s="136"/>
    </row>
    <row r="160" spans="1:3">
      <c r="A160" s="201"/>
      <c r="B160" s="13"/>
      <c r="C160" s="136"/>
    </row>
    <row r="161" spans="1:3">
      <c r="A161" s="201"/>
      <c r="B161" s="13"/>
      <c r="C161" s="136"/>
    </row>
    <row r="162" spans="1:3">
      <c r="A162" s="201"/>
      <c r="B162" s="13"/>
      <c r="C162" s="136"/>
    </row>
    <row r="163" spans="1:3">
      <c r="A163" s="201"/>
      <c r="B163" s="13"/>
      <c r="C163" s="136"/>
    </row>
    <row r="164" spans="1:3">
      <c r="A164" s="201"/>
      <c r="B164" s="13"/>
      <c r="C164" s="136"/>
    </row>
    <row r="165" spans="1:3">
      <c r="A165" s="201"/>
      <c r="B165" s="13"/>
      <c r="C165" s="136"/>
    </row>
    <row r="166" spans="1:3">
      <c r="A166" s="201"/>
      <c r="B166" s="13"/>
      <c r="C166" s="136"/>
    </row>
    <row r="167" spans="1:3">
      <c r="A167" s="201"/>
      <c r="B167" s="13"/>
      <c r="C167" s="136"/>
    </row>
    <row r="168" spans="1:3">
      <c r="A168" s="201"/>
      <c r="B168" s="13"/>
      <c r="C168" s="136"/>
    </row>
    <row r="169" spans="1:3">
      <c r="A169" s="201"/>
      <c r="B169" s="13"/>
      <c r="C169" s="136"/>
    </row>
    <row r="170" spans="1:3">
      <c r="A170" s="201"/>
      <c r="B170" s="13"/>
      <c r="C170" s="136"/>
    </row>
    <row r="171" spans="1:3">
      <c r="A171" s="201"/>
      <c r="B171" s="13"/>
      <c r="C171" s="136"/>
    </row>
    <row r="172" spans="1:3">
      <c r="A172" s="201"/>
      <c r="B172" s="203"/>
      <c r="C172" s="82"/>
    </row>
    <row r="173" spans="1:3">
      <c r="A173" s="201"/>
      <c r="B173" s="203"/>
      <c r="C173" s="82"/>
    </row>
    <row r="174" spans="1:3">
      <c r="A174" s="201"/>
      <c r="B174" s="203"/>
      <c r="C174" s="82"/>
    </row>
    <row r="175" spans="1:3">
      <c r="A175" s="201"/>
      <c r="B175" s="203"/>
      <c r="C175" s="82"/>
    </row>
    <row r="176" spans="1:3">
      <c r="A176" s="201"/>
      <c r="B176" s="203"/>
      <c r="C176" s="82"/>
    </row>
    <row r="177" spans="1:3">
      <c r="A177" s="201"/>
      <c r="B177" s="203"/>
      <c r="C177" s="82"/>
    </row>
    <row r="178" spans="1:3">
      <c r="A178" s="201"/>
      <c r="B178" s="203"/>
      <c r="C178" s="82"/>
    </row>
    <row r="179" spans="1:3">
      <c r="A179" s="201"/>
      <c r="B179" s="203"/>
      <c r="C179" s="82"/>
    </row>
    <row r="180" spans="1:3">
      <c r="A180" s="201"/>
      <c r="B180" s="203"/>
      <c r="C180" s="82"/>
    </row>
    <row r="181" spans="1:3">
      <c r="A181" s="201"/>
      <c r="B181" s="203"/>
      <c r="C181" s="82"/>
    </row>
    <row r="182" spans="1:3">
      <c r="A182" s="201"/>
      <c r="B182" s="203"/>
      <c r="C182" s="82"/>
    </row>
    <row r="183" spans="1:3">
      <c r="A183" s="201"/>
      <c r="B183" s="203"/>
      <c r="C183" s="82"/>
    </row>
    <row r="184" spans="1:3">
      <c r="A184" s="201"/>
      <c r="B184" s="203"/>
      <c r="C184" s="82"/>
    </row>
    <row r="185" spans="1:3">
      <c r="A185" s="201"/>
      <c r="B185" s="203"/>
      <c r="C185" s="82"/>
    </row>
    <row r="186" spans="1:3">
      <c r="A186" s="201"/>
      <c r="B186" s="203"/>
      <c r="C186" s="82"/>
    </row>
    <row r="187" spans="1:3">
      <c r="A187" s="201"/>
      <c r="B187" s="203"/>
      <c r="C187" s="82"/>
    </row>
    <row r="188" spans="1:3">
      <c r="A188" s="201"/>
      <c r="B188" s="203"/>
      <c r="C188" s="82"/>
    </row>
    <row r="189" spans="1:3">
      <c r="A189" s="201"/>
      <c r="B189" s="203"/>
      <c r="C189" s="82"/>
    </row>
    <row r="190" spans="1:3">
      <c r="A190" s="201"/>
      <c r="B190" s="203"/>
      <c r="C190" s="82"/>
    </row>
    <row r="191" spans="1:3">
      <c r="A191" s="201"/>
      <c r="B191" s="203"/>
      <c r="C191" s="82"/>
    </row>
    <row r="192" spans="1:3">
      <c r="A192" s="201"/>
      <c r="B192" s="203"/>
      <c r="C192" s="82"/>
    </row>
    <row r="193" spans="1:3">
      <c r="A193" s="201"/>
      <c r="B193" s="203"/>
      <c r="C193" s="82"/>
    </row>
    <row r="194" spans="1:3">
      <c r="A194" s="201"/>
      <c r="B194" s="203"/>
      <c r="C194" s="82"/>
    </row>
    <row r="195" spans="1:3">
      <c r="A195" s="201"/>
      <c r="B195" s="203"/>
      <c r="C195" s="82"/>
    </row>
    <row r="196" spans="1:3">
      <c r="A196" s="201"/>
      <c r="B196" s="203"/>
      <c r="C196" s="82"/>
    </row>
    <row r="197" spans="1:3">
      <c r="A197" s="201"/>
      <c r="B197" s="203"/>
      <c r="C197" s="82"/>
    </row>
    <row r="198" spans="1:3">
      <c r="A198" s="201"/>
      <c r="B198" s="203"/>
      <c r="C198" s="82"/>
    </row>
    <row r="199" spans="1:3">
      <c r="A199" s="201"/>
      <c r="B199" s="203"/>
      <c r="C199" s="82"/>
    </row>
    <row r="200" spans="1:3">
      <c r="A200" s="201"/>
      <c r="B200" s="203"/>
      <c r="C200" s="82"/>
    </row>
    <row r="201" spans="1:3">
      <c r="A201" s="201"/>
      <c r="B201" s="203"/>
      <c r="C201" s="82"/>
    </row>
    <row r="202" spans="1:3">
      <c r="A202" s="201"/>
      <c r="B202" s="203"/>
      <c r="C202" s="82"/>
    </row>
    <row r="203" spans="1:3">
      <c r="A203" s="201"/>
      <c r="B203" s="203"/>
      <c r="C203" s="82"/>
    </row>
    <row r="204" spans="1:3">
      <c r="A204" s="201"/>
      <c r="B204" s="203"/>
      <c r="C204" s="82"/>
    </row>
    <row r="205" spans="1:3">
      <c r="A205" s="201"/>
      <c r="B205" s="203"/>
      <c r="C205" s="82"/>
    </row>
    <row r="206" spans="1:3">
      <c r="A206" s="201"/>
      <c r="B206" s="203"/>
      <c r="C206" s="82"/>
    </row>
    <row r="207" spans="1:3">
      <c r="A207" s="201"/>
      <c r="B207" s="203"/>
      <c r="C207" s="82"/>
    </row>
    <row r="208" spans="1:3">
      <c r="A208" s="201"/>
      <c r="B208" s="203"/>
      <c r="C208" s="82"/>
    </row>
    <row r="209" spans="1:3">
      <c r="A209" s="201"/>
      <c r="B209" s="203"/>
      <c r="C209" s="82"/>
    </row>
    <row r="210" spans="1:3">
      <c r="A210" s="201"/>
      <c r="B210" s="203"/>
      <c r="C210" s="82"/>
    </row>
    <row r="211" spans="1:3">
      <c r="A211" s="201"/>
      <c r="B211" s="203"/>
      <c r="C211" s="82"/>
    </row>
    <row r="212" spans="1:3">
      <c r="A212" s="201"/>
      <c r="B212" s="203"/>
      <c r="C212" s="82"/>
    </row>
    <row r="213" spans="1:3">
      <c r="A213" s="201"/>
      <c r="B213" s="203"/>
      <c r="C213" s="82"/>
    </row>
    <row r="214" spans="1:3">
      <c r="A214" s="201"/>
      <c r="B214" s="203"/>
      <c r="C214" s="82"/>
    </row>
    <row r="215" spans="1:3">
      <c r="A215" s="201"/>
      <c r="B215" s="203"/>
      <c r="C215" s="82"/>
    </row>
    <row r="216" spans="1:3">
      <c r="A216" s="201"/>
      <c r="B216" s="203"/>
      <c r="C216" s="82"/>
    </row>
    <row r="217" spans="1:3">
      <c r="A217" s="201"/>
      <c r="B217" s="203"/>
      <c r="C217" s="82"/>
    </row>
    <row r="218" spans="1:3">
      <c r="A218" s="201"/>
      <c r="B218" s="203"/>
      <c r="C218" s="82"/>
    </row>
    <row r="219" spans="1:3">
      <c r="A219" s="201"/>
      <c r="B219" s="203"/>
      <c r="C219" s="82"/>
    </row>
    <row r="220" spans="1:3">
      <c r="A220" s="201"/>
      <c r="B220" s="203"/>
      <c r="C220" s="82"/>
    </row>
    <row r="221" spans="1:3">
      <c r="A221" s="201"/>
      <c r="B221" s="203"/>
      <c r="C221" s="82"/>
    </row>
    <row r="222" spans="1:3">
      <c r="A222" s="201"/>
      <c r="B222" s="203"/>
      <c r="C222" s="82"/>
    </row>
    <row r="223" spans="1:3">
      <c r="A223" s="201"/>
      <c r="B223" s="203"/>
      <c r="C223" s="82"/>
    </row>
    <row r="224" spans="1:3">
      <c r="A224" s="201"/>
      <c r="B224" s="203"/>
      <c r="C224" s="82"/>
    </row>
    <row r="225" spans="1:3">
      <c r="A225" s="201"/>
      <c r="B225" s="203"/>
      <c r="C225" s="82"/>
    </row>
    <row r="226" spans="1:3">
      <c r="A226" s="201"/>
      <c r="B226" s="203"/>
      <c r="C226" s="82"/>
    </row>
    <row r="227" spans="1:3">
      <c r="A227" s="201"/>
      <c r="B227" s="203"/>
      <c r="C227" s="82"/>
    </row>
    <row r="228" spans="1:3">
      <c r="A228" s="201"/>
      <c r="B228" s="203"/>
      <c r="C228" s="82"/>
    </row>
    <row r="229" spans="1:3">
      <c r="A229" s="201"/>
      <c r="B229" s="203"/>
      <c r="C229" s="82"/>
    </row>
    <row r="230" spans="1:3">
      <c r="A230" s="201"/>
      <c r="B230" s="203"/>
      <c r="C230" s="82"/>
    </row>
    <row r="231" spans="1:3">
      <c r="A231" s="201"/>
      <c r="B231" s="203"/>
      <c r="C231" s="82"/>
    </row>
    <row r="232" spans="1:3">
      <c r="A232" s="201"/>
      <c r="B232" s="203"/>
      <c r="C232" s="82"/>
    </row>
    <row r="233" spans="1:3">
      <c r="A233" s="201"/>
      <c r="B233" s="203"/>
      <c r="C233" s="82"/>
    </row>
    <row r="234" spans="1:3">
      <c r="A234" s="201"/>
      <c r="B234" s="203"/>
      <c r="C234" s="82"/>
    </row>
    <row r="235" spans="1:3">
      <c r="A235" s="201"/>
      <c r="B235" s="203"/>
      <c r="C235" s="82"/>
    </row>
    <row r="236" spans="1:3">
      <c r="A236" s="201"/>
      <c r="B236" s="203"/>
      <c r="C236" s="82"/>
    </row>
    <row r="237" spans="1:3">
      <c r="A237" s="201"/>
      <c r="B237" s="203"/>
      <c r="C237" s="82"/>
    </row>
    <row r="238" spans="1:3">
      <c r="A238" s="201"/>
      <c r="B238" s="203"/>
      <c r="C238" s="82"/>
    </row>
    <row r="239" spans="1:3">
      <c r="A239" s="201"/>
      <c r="B239" s="203"/>
      <c r="C239" s="82"/>
    </row>
    <row r="240" spans="1:3">
      <c r="A240" s="201"/>
      <c r="B240" s="203"/>
      <c r="C240" s="82"/>
    </row>
    <row r="241" spans="1:3">
      <c r="A241" s="201"/>
      <c r="B241" s="203"/>
      <c r="C241" s="82"/>
    </row>
    <row r="242" spans="1:3">
      <c r="A242" s="201"/>
      <c r="B242" s="203"/>
      <c r="C242" s="82"/>
    </row>
    <row r="243" spans="1:3">
      <c r="A243" s="201"/>
      <c r="B243" s="203"/>
      <c r="C243" s="82"/>
    </row>
    <row r="244" spans="1:3">
      <c r="A244" s="201"/>
      <c r="B244" s="203"/>
      <c r="C244" s="82"/>
    </row>
    <row r="245" spans="1:3">
      <c r="A245" s="201"/>
      <c r="B245" s="203"/>
      <c r="C245" s="82"/>
    </row>
    <row r="246" spans="1:3">
      <c r="A246" s="201"/>
      <c r="B246" s="203"/>
      <c r="C246" s="82"/>
    </row>
    <row r="247" spans="1:3">
      <c r="A247" s="201"/>
      <c r="B247" s="203"/>
      <c r="C247" s="82"/>
    </row>
    <row r="248" spans="1:3">
      <c r="A248" s="201"/>
      <c r="B248" s="203"/>
      <c r="C248" s="82"/>
    </row>
    <row r="249" spans="1:3">
      <c r="A249" s="201"/>
      <c r="B249" s="203"/>
      <c r="C249" s="82"/>
    </row>
    <row r="250" spans="1:3">
      <c r="A250" s="201"/>
      <c r="B250" s="203"/>
      <c r="C250" s="82"/>
    </row>
    <row r="251" spans="1:3">
      <c r="A251" s="201"/>
      <c r="B251" s="203"/>
      <c r="C251" s="82"/>
    </row>
    <row r="252" spans="1:3">
      <c r="A252" s="201"/>
      <c r="B252" s="203"/>
      <c r="C252" s="82"/>
    </row>
    <row r="253" spans="1:3">
      <c r="A253" s="201"/>
      <c r="B253" s="203"/>
      <c r="C253" s="82"/>
    </row>
    <row r="254" spans="1:3">
      <c r="A254" s="201"/>
      <c r="B254" s="203"/>
      <c r="C254" s="82"/>
    </row>
    <row r="255" spans="1:3">
      <c r="A255" s="201"/>
      <c r="B255" s="203"/>
      <c r="C255" s="82"/>
    </row>
    <row r="256" spans="1:3">
      <c r="A256" s="201"/>
      <c r="B256" s="203"/>
      <c r="C256" s="82"/>
    </row>
    <row r="257" spans="1:3">
      <c r="A257" s="201"/>
      <c r="B257" s="203"/>
      <c r="C257" s="82"/>
    </row>
    <row r="258" spans="1:3">
      <c r="A258" s="201"/>
      <c r="B258" s="203"/>
      <c r="C258" s="82"/>
    </row>
    <row r="259" spans="1:3">
      <c r="A259" s="201"/>
      <c r="B259" s="203"/>
      <c r="C259" s="82"/>
    </row>
    <row r="260" spans="1:3">
      <c r="A260" s="201"/>
      <c r="B260" s="203"/>
      <c r="C260" s="82"/>
    </row>
    <row r="261" spans="1:3">
      <c r="A261" s="201"/>
      <c r="B261" s="203"/>
      <c r="C261" s="82"/>
    </row>
    <row r="262" spans="1:3">
      <c r="A262" s="201"/>
      <c r="B262" s="203"/>
      <c r="C262" s="82"/>
    </row>
    <row r="263" spans="1:3">
      <c r="A263" s="201"/>
      <c r="B263" s="203"/>
      <c r="C263" s="82"/>
    </row>
    <row r="264" spans="1:3">
      <c r="A264" s="201"/>
      <c r="B264" s="203"/>
      <c r="C264" s="82"/>
    </row>
    <row r="265" spans="1:3">
      <c r="A265" s="201"/>
      <c r="B265" s="203"/>
      <c r="C265" s="82"/>
    </row>
    <row r="266" spans="1:3">
      <c r="A266" s="201"/>
      <c r="B266" s="203"/>
      <c r="C266" s="82"/>
    </row>
    <row r="267" spans="1:3">
      <c r="A267" s="201"/>
      <c r="B267" s="203"/>
      <c r="C267" s="82"/>
    </row>
    <row r="268" spans="1:3">
      <c r="A268" s="201"/>
      <c r="B268" s="203"/>
      <c r="C268" s="82"/>
    </row>
    <row r="269" spans="1:3">
      <c r="A269" s="201"/>
      <c r="B269" s="203"/>
      <c r="C269" s="82"/>
    </row>
    <row r="270" spans="1:3">
      <c r="A270" s="201"/>
      <c r="B270" s="203"/>
      <c r="C270" s="82"/>
    </row>
    <row r="271" spans="1:3">
      <c r="A271" s="201"/>
      <c r="B271" s="203"/>
      <c r="C271" s="82"/>
    </row>
    <row r="272" spans="1:3">
      <c r="A272" s="201"/>
      <c r="B272" s="203"/>
      <c r="C272" s="82"/>
    </row>
    <row r="273" spans="1:3">
      <c r="A273" s="201"/>
      <c r="B273" s="203"/>
      <c r="C273" s="82"/>
    </row>
    <row r="274" spans="1:3">
      <c r="A274" s="201"/>
      <c r="B274" s="203"/>
      <c r="C274" s="82"/>
    </row>
    <row r="275" spans="1:3">
      <c r="A275" s="201"/>
      <c r="B275" s="203"/>
      <c r="C275" s="82"/>
    </row>
    <row r="276" spans="1:3">
      <c r="A276" s="201"/>
      <c r="B276" s="203"/>
      <c r="C276" s="82"/>
    </row>
    <row r="277" spans="1:3">
      <c r="A277" s="201"/>
      <c r="B277" s="203"/>
      <c r="C277" s="82"/>
    </row>
    <row r="278" spans="1:3">
      <c r="A278" s="201"/>
      <c r="B278" s="203"/>
      <c r="C278" s="82"/>
    </row>
    <row r="279" spans="1:3">
      <c r="A279" s="201"/>
      <c r="B279" s="203"/>
      <c r="C279" s="82"/>
    </row>
    <row r="280" spans="1:3">
      <c r="A280" s="201"/>
      <c r="B280" s="203"/>
      <c r="C280" s="82"/>
    </row>
    <row r="281" spans="1:3">
      <c r="A281" s="201"/>
      <c r="B281" s="203"/>
      <c r="C281" s="82"/>
    </row>
    <row r="282" spans="1:3">
      <c r="A282" s="201"/>
      <c r="B282" s="203"/>
      <c r="C282" s="82"/>
    </row>
    <row r="283" spans="1:3">
      <c r="A283" s="201"/>
      <c r="B283" s="203"/>
      <c r="C283" s="82"/>
    </row>
    <row r="284" spans="1:3">
      <c r="A284" s="201"/>
      <c r="B284" s="203"/>
      <c r="C284" s="82"/>
    </row>
    <row r="285" spans="1:3">
      <c r="A285" s="201"/>
      <c r="B285" s="203"/>
      <c r="C285" s="82"/>
    </row>
    <row r="286" spans="1:3">
      <c r="A286" s="201"/>
      <c r="B286" s="203"/>
      <c r="C286" s="82"/>
    </row>
    <row r="287" spans="1:3">
      <c r="A287" s="201"/>
      <c r="B287" s="203"/>
      <c r="C287" s="82"/>
    </row>
    <row r="288" spans="1:3">
      <c r="A288" s="201"/>
      <c r="B288" s="203"/>
      <c r="C288" s="82"/>
    </row>
    <row r="289" spans="1:3">
      <c r="A289" s="201"/>
      <c r="B289" s="203"/>
      <c r="C289" s="82"/>
    </row>
    <row r="290" spans="1:3">
      <c r="A290" s="201"/>
      <c r="B290" s="203"/>
      <c r="C290" s="82"/>
    </row>
    <row r="291" spans="1:3">
      <c r="A291" s="201"/>
      <c r="B291" s="203"/>
      <c r="C291" s="82"/>
    </row>
    <row r="292" spans="1:3">
      <c r="A292" s="201"/>
      <c r="B292" s="203"/>
      <c r="C292" s="82"/>
    </row>
    <row r="293" spans="1:3">
      <c r="A293" s="201"/>
      <c r="B293" s="203"/>
      <c r="C293" s="82"/>
    </row>
    <row r="294" spans="1:3">
      <c r="A294" s="201"/>
      <c r="B294" s="203"/>
      <c r="C294" s="82"/>
    </row>
    <row r="295" spans="1:3">
      <c r="A295" s="201"/>
      <c r="B295" s="203"/>
      <c r="C295" s="82"/>
    </row>
    <row r="296" spans="1:3">
      <c r="A296" s="201"/>
      <c r="B296" s="203"/>
      <c r="C296" s="82"/>
    </row>
    <row r="297" spans="1:3">
      <c r="A297" s="201"/>
      <c r="B297" s="203"/>
      <c r="C297" s="82"/>
    </row>
    <row r="298" spans="1:3">
      <c r="A298" s="201"/>
      <c r="B298" s="203"/>
      <c r="C298" s="82"/>
    </row>
    <row r="299" spans="1:3">
      <c r="A299" s="201"/>
      <c r="B299" s="203"/>
      <c r="C299" s="82"/>
    </row>
    <row r="300" spans="1:3">
      <c r="A300" s="201"/>
      <c r="B300" s="203"/>
      <c r="C300" s="82"/>
    </row>
    <row r="301" spans="1:3">
      <c r="A301" s="201"/>
      <c r="B301" s="203"/>
      <c r="C301" s="82"/>
    </row>
    <row r="302" spans="1:3">
      <c r="A302" s="201"/>
      <c r="B302" s="203"/>
      <c r="C302" s="82"/>
    </row>
    <row r="303" spans="1:3">
      <c r="A303" s="201"/>
      <c r="B303" s="203"/>
      <c r="C303" s="82"/>
    </row>
    <row r="304" spans="1:3">
      <c r="A304" s="201"/>
      <c r="B304" s="203"/>
      <c r="C304" s="82"/>
    </row>
    <row r="305" spans="1:3">
      <c r="A305" s="201"/>
      <c r="B305" s="203"/>
      <c r="C305" s="82"/>
    </row>
    <row r="306" spans="1:3">
      <c r="A306" s="201"/>
      <c r="B306" s="203"/>
      <c r="C306" s="82"/>
    </row>
    <row r="307" spans="1:3">
      <c r="A307" s="201"/>
      <c r="B307" s="203"/>
      <c r="C307" s="82"/>
    </row>
    <row r="308" spans="1:3">
      <c r="A308" s="201"/>
      <c r="B308" s="203"/>
      <c r="C308" s="82"/>
    </row>
    <row r="309" spans="1:3">
      <c r="A309" s="201"/>
      <c r="B309" s="203"/>
      <c r="C309" s="82"/>
    </row>
    <row r="310" spans="1:3">
      <c r="A310" s="201"/>
      <c r="B310" s="203"/>
      <c r="C310" s="82"/>
    </row>
    <row r="311" spans="1:3">
      <c r="A311" s="201"/>
      <c r="B311" s="203"/>
      <c r="C311" s="82"/>
    </row>
    <row r="312" spans="1:3">
      <c r="A312" s="201"/>
      <c r="B312" s="203"/>
      <c r="C312" s="82"/>
    </row>
    <row r="313" spans="1:3">
      <c r="A313" s="201"/>
      <c r="B313" s="203"/>
      <c r="C313" s="82"/>
    </row>
    <row r="314" spans="1:3">
      <c r="A314" s="201"/>
      <c r="B314" s="203"/>
      <c r="C314" s="82"/>
    </row>
    <row r="315" spans="1:3">
      <c r="A315" s="201"/>
      <c r="B315" s="203"/>
      <c r="C315" s="82"/>
    </row>
    <row r="316" spans="1:3">
      <c r="A316" s="201"/>
      <c r="B316" s="203"/>
      <c r="C316" s="82"/>
    </row>
    <row r="317" spans="1:3">
      <c r="A317" s="201"/>
      <c r="B317" s="203"/>
      <c r="C317" s="82"/>
    </row>
    <row r="318" spans="1:3">
      <c r="A318" s="201"/>
      <c r="B318" s="203"/>
      <c r="C318" s="82"/>
    </row>
    <row r="319" spans="1:3">
      <c r="A319" s="201"/>
      <c r="B319" s="203"/>
      <c r="C319" s="82"/>
    </row>
    <row r="320" spans="1:3">
      <c r="A320" s="201"/>
      <c r="B320" s="203"/>
      <c r="C320" s="82"/>
    </row>
    <row r="321" spans="1:3">
      <c r="A321" s="201"/>
      <c r="B321" s="203"/>
      <c r="C321" s="82"/>
    </row>
    <row r="322" spans="1:3">
      <c r="A322" s="201"/>
      <c r="B322" s="203"/>
      <c r="C322" s="82"/>
    </row>
    <row r="323" spans="1:3">
      <c r="A323" s="201"/>
      <c r="B323" s="203"/>
      <c r="C323" s="82"/>
    </row>
    <row r="324" spans="1:3">
      <c r="A324" s="201"/>
      <c r="B324" s="203"/>
      <c r="C324" s="82"/>
    </row>
    <row r="325" spans="1:3">
      <c r="A325" s="201"/>
      <c r="B325" s="203"/>
      <c r="C325" s="82"/>
    </row>
    <row r="326" spans="1:3">
      <c r="A326" s="201"/>
      <c r="B326" s="203"/>
      <c r="C326" s="82"/>
    </row>
    <row r="327" spans="1:3">
      <c r="A327" s="201"/>
      <c r="B327" s="203"/>
      <c r="C327" s="82"/>
    </row>
    <row r="328" spans="1:3">
      <c r="A328" s="201"/>
      <c r="B328" s="203"/>
      <c r="C328" s="82"/>
    </row>
    <row r="329" spans="1:3">
      <c r="A329" s="201"/>
      <c r="B329" s="203"/>
      <c r="C329" s="82"/>
    </row>
    <row r="330" spans="1:3">
      <c r="A330" s="201"/>
      <c r="B330" s="203"/>
      <c r="C330" s="82"/>
    </row>
    <row r="331" spans="1:3">
      <c r="A331" s="201"/>
      <c r="B331" s="203"/>
      <c r="C331" s="82"/>
    </row>
    <row r="332" spans="1:3">
      <c r="A332" s="201"/>
      <c r="B332" s="203"/>
      <c r="C332" s="82"/>
    </row>
    <row r="333" spans="1:3">
      <c r="A333" s="201"/>
      <c r="B333" s="203"/>
      <c r="C333" s="82"/>
    </row>
    <row r="334" spans="1:3">
      <c r="A334" s="201"/>
      <c r="B334" s="203"/>
      <c r="C334" s="82"/>
    </row>
    <row r="335" spans="1:3">
      <c r="A335" s="201"/>
      <c r="B335" s="203"/>
      <c r="C335" s="82"/>
    </row>
    <row r="336" spans="1:3">
      <c r="A336" s="201"/>
      <c r="B336" s="203"/>
      <c r="C336" s="82"/>
    </row>
    <row r="337" spans="1:3">
      <c r="A337" s="201"/>
      <c r="B337" s="203"/>
      <c r="C337" s="82"/>
    </row>
    <row r="338" spans="1:3">
      <c r="A338" s="201"/>
      <c r="B338" s="203"/>
      <c r="C338" s="82"/>
    </row>
    <row r="339" spans="1:3">
      <c r="A339" s="201"/>
      <c r="B339" s="203"/>
      <c r="C339" s="82"/>
    </row>
    <row r="340" spans="1:3">
      <c r="A340" s="201"/>
      <c r="B340" s="203"/>
      <c r="C340" s="82"/>
    </row>
    <row r="341" spans="1:3">
      <c r="A341" s="201"/>
      <c r="B341" s="203"/>
      <c r="C341" s="82"/>
    </row>
    <row r="342" spans="1:3">
      <c r="A342" s="201"/>
      <c r="B342" s="203"/>
      <c r="C342" s="82"/>
    </row>
    <row r="343" spans="1:3">
      <c r="A343" s="201"/>
      <c r="B343" s="203"/>
      <c r="C343" s="82"/>
    </row>
    <row r="344" spans="1:3">
      <c r="A344" s="201"/>
      <c r="B344" s="203"/>
      <c r="C344" s="82"/>
    </row>
    <row r="345" spans="1:3">
      <c r="A345" s="201"/>
      <c r="B345" s="203"/>
      <c r="C345" s="82"/>
    </row>
    <row r="346" spans="1:3">
      <c r="A346" s="201"/>
      <c r="B346" s="203"/>
      <c r="C346" s="82"/>
    </row>
    <row r="347" spans="1:3">
      <c r="A347" s="201"/>
      <c r="B347" s="203"/>
      <c r="C347" s="82"/>
    </row>
    <row r="348" spans="1:3">
      <c r="A348" s="201"/>
      <c r="B348" s="203"/>
      <c r="C348" s="82"/>
    </row>
    <row r="349" spans="1:3">
      <c r="A349" s="201"/>
      <c r="B349" s="203"/>
      <c r="C349" s="82"/>
    </row>
    <row r="350" spans="1:3">
      <c r="A350" s="201"/>
      <c r="B350" s="203"/>
      <c r="C350" s="82"/>
    </row>
    <row r="351" spans="1:3">
      <c r="A351" s="201"/>
      <c r="B351" s="203"/>
      <c r="C351" s="82"/>
    </row>
    <row r="352" spans="1:3">
      <c r="A352" s="201"/>
      <c r="B352" s="203"/>
      <c r="C352" s="82"/>
    </row>
    <row r="353" spans="1:3">
      <c r="A353" s="201"/>
      <c r="B353" s="203"/>
      <c r="C353" s="82"/>
    </row>
    <row r="354" spans="1:3">
      <c r="A354" s="201"/>
      <c r="B354" s="203"/>
      <c r="C354" s="82"/>
    </row>
    <row r="355" spans="1:3">
      <c r="A355" s="201"/>
      <c r="B355" s="203"/>
      <c r="C355" s="82"/>
    </row>
    <row r="356" spans="1:3">
      <c r="A356" s="201"/>
      <c r="B356" s="203"/>
      <c r="C356" s="82"/>
    </row>
    <row r="357" spans="1:3">
      <c r="A357" s="201"/>
      <c r="B357" s="203"/>
      <c r="C357" s="82"/>
    </row>
    <row r="358" spans="1:3">
      <c r="A358" s="201"/>
      <c r="B358" s="203"/>
      <c r="C358" s="82"/>
    </row>
    <row r="359" spans="1:3">
      <c r="A359" s="201"/>
      <c r="B359" s="203"/>
      <c r="C359" s="82"/>
    </row>
    <row r="360" spans="1:3">
      <c r="A360" s="201"/>
      <c r="B360" s="203"/>
      <c r="C360" s="82"/>
    </row>
    <row r="361" spans="1:3">
      <c r="A361" s="201"/>
      <c r="B361" s="203"/>
      <c r="C361" s="82"/>
    </row>
    <row r="362" spans="1:3">
      <c r="A362" s="201"/>
      <c r="B362" s="203"/>
      <c r="C362" s="82"/>
    </row>
    <row r="363" spans="1:3">
      <c r="A363" s="201"/>
      <c r="B363" s="203"/>
      <c r="C363" s="82"/>
    </row>
    <row r="364" spans="1:3">
      <c r="A364" s="201"/>
      <c r="B364" s="203"/>
      <c r="C364" s="82"/>
    </row>
    <row r="365" spans="1:3">
      <c r="A365" s="201"/>
      <c r="B365" s="203"/>
      <c r="C365" s="82"/>
    </row>
    <row r="366" spans="1:3">
      <c r="A366" s="201"/>
      <c r="B366" s="203"/>
      <c r="C366" s="82"/>
    </row>
    <row r="367" spans="1:3">
      <c r="A367" s="201"/>
      <c r="B367" s="203"/>
      <c r="C367" s="82"/>
    </row>
    <row r="368" spans="1:3">
      <c r="A368" s="201"/>
      <c r="B368" s="203"/>
      <c r="C368" s="82"/>
    </row>
    <row r="369" spans="1:3">
      <c r="A369" s="201"/>
      <c r="B369" s="203"/>
      <c r="C369" s="82"/>
    </row>
    <row r="370" spans="1:3">
      <c r="A370" s="201"/>
      <c r="B370" s="203"/>
      <c r="C370" s="82"/>
    </row>
    <row r="371" spans="1:3">
      <c r="A371" s="201"/>
      <c r="B371" s="203"/>
      <c r="C371" s="82"/>
    </row>
    <row r="372" spans="1:3">
      <c r="A372" s="201"/>
      <c r="B372" s="203"/>
      <c r="C372" s="82"/>
    </row>
    <row r="373" spans="1:3">
      <c r="A373" s="201"/>
      <c r="B373" s="203"/>
      <c r="C373" s="82"/>
    </row>
    <row r="374" spans="1:3">
      <c r="A374" s="201"/>
      <c r="B374" s="203"/>
      <c r="C374" s="82"/>
    </row>
    <row r="375" spans="1:3">
      <c r="A375" s="201"/>
      <c r="B375" s="203"/>
      <c r="C375" s="82"/>
    </row>
    <row r="376" spans="1:3">
      <c r="A376" s="201"/>
      <c r="B376" s="203"/>
      <c r="C376" s="82"/>
    </row>
    <row r="377" spans="1:3">
      <c r="A377" s="201"/>
      <c r="B377" s="203"/>
      <c r="C377" s="82"/>
    </row>
    <row r="378" spans="1:3">
      <c r="A378" s="201"/>
      <c r="B378" s="203"/>
      <c r="C378" s="82"/>
    </row>
    <row r="379" spans="1:3">
      <c r="A379" s="201"/>
      <c r="B379" s="203"/>
      <c r="C379" s="82"/>
    </row>
    <row r="380" spans="1:3">
      <c r="A380" s="201"/>
      <c r="B380" s="203"/>
      <c r="C380" s="82"/>
    </row>
    <row r="381" spans="1:3">
      <c r="A381" s="201"/>
      <c r="B381" s="203"/>
      <c r="C381" s="82"/>
    </row>
    <row r="382" spans="1:3">
      <c r="A382" s="201"/>
      <c r="B382" s="203"/>
      <c r="C382" s="82"/>
    </row>
    <row r="383" spans="1:3">
      <c r="A383" s="201"/>
      <c r="B383" s="203"/>
      <c r="C383" s="82"/>
    </row>
    <row r="384" spans="1:3">
      <c r="A384" s="201"/>
      <c r="B384" s="203"/>
      <c r="C384" s="82"/>
    </row>
    <row r="385" spans="1:3">
      <c r="A385" s="201"/>
      <c r="B385" s="203"/>
      <c r="C385" s="82"/>
    </row>
    <row r="386" spans="1:3">
      <c r="A386" s="201"/>
      <c r="B386" s="203"/>
      <c r="C386" s="82"/>
    </row>
    <row r="387" spans="1:3">
      <c r="A387" s="201"/>
      <c r="B387" s="203"/>
      <c r="C387" s="82"/>
    </row>
    <row r="388" spans="1:3">
      <c r="A388" s="201"/>
      <c r="B388" s="203"/>
      <c r="C388" s="82"/>
    </row>
    <row r="389" spans="1:3">
      <c r="A389" s="201"/>
      <c r="B389" s="203"/>
      <c r="C389" s="82"/>
    </row>
    <row r="390" spans="1:3">
      <c r="A390" s="201"/>
      <c r="B390" s="203"/>
      <c r="C390" s="82"/>
    </row>
    <row r="391" spans="1:3">
      <c r="A391" s="201"/>
      <c r="B391" s="203"/>
      <c r="C391" s="82"/>
    </row>
    <row r="392" spans="1:3">
      <c r="A392" s="201"/>
      <c r="B392" s="203"/>
      <c r="C392" s="82"/>
    </row>
    <row r="393" spans="1:3">
      <c r="A393" s="201"/>
      <c r="B393" s="203"/>
      <c r="C393" s="82"/>
    </row>
    <row r="394" spans="1:3">
      <c r="A394" s="201"/>
      <c r="B394" s="203"/>
      <c r="C394" s="82"/>
    </row>
    <row r="395" spans="1:3">
      <c r="A395" s="201"/>
      <c r="B395" s="203"/>
      <c r="C395" s="82"/>
    </row>
    <row r="396" spans="1:3">
      <c r="A396" s="201"/>
      <c r="B396" s="203"/>
      <c r="C396" s="82"/>
    </row>
    <row r="397" spans="1:3">
      <c r="A397" s="201"/>
      <c r="B397" s="203"/>
      <c r="C397" s="82"/>
    </row>
    <row r="398" spans="1:3">
      <c r="A398" s="201"/>
      <c r="B398" s="203"/>
      <c r="C398" s="82"/>
    </row>
    <row r="399" spans="1:3">
      <c r="A399" s="201"/>
      <c r="B399" s="203"/>
      <c r="C399" s="82"/>
    </row>
    <row r="400" spans="1:3">
      <c r="A400" s="201"/>
      <c r="B400" s="203"/>
      <c r="C400" s="82"/>
    </row>
    <row r="401" spans="1:3">
      <c r="A401" s="201"/>
      <c r="B401" s="203"/>
      <c r="C401" s="82"/>
    </row>
    <row r="402" spans="1:3">
      <c r="A402" s="201"/>
      <c r="B402" s="203"/>
      <c r="C402" s="82"/>
    </row>
    <row r="403" spans="1:3">
      <c r="A403" s="201"/>
      <c r="B403" s="203"/>
      <c r="C403" s="82"/>
    </row>
    <row r="404" spans="1:3">
      <c r="A404" s="201"/>
      <c r="B404" s="203"/>
      <c r="C404" s="82"/>
    </row>
    <row r="405" spans="1:3">
      <c r="A405" s="201"/>
      <c r="B405" s="203"/>
      <c r="C405" s="82"/>
    </row>
    <row r="406" spans="1:3">
      <c r="A406" s="201"/>
      <c r="B406" s="203"/>
      <c r="C406" s="82"/>
    </row>
    <row r="407" spans="1:3">
      <c r="A407" s="201"/>
      <c r="B407" s="203"/>
      <c r="C407" s="82"/>
    </row>
    <row r="408" spans="1:3">
      <c r="A408" s="201"/>
      <c r="B408" s="203"/>
      <c r="C408" s="82"/>
    </row>
    <row r="409" spans="1:3">
      <c r="A409" s="201"/>
      <c r="B409" s="203"/>
      <c r="C409" s="82"/>
    </row>
    <row r="410" spans="1:3">
      <c r="A410" s="201"/>
      <c r="B410" s="203"/>
      <c r="C410" s="82"/>
    </row>
    <row r="411" spans="1:3">
      <c r="A411" s="201"/>
      <c r="B411" s="203"/>
      <c r="C411" s="82"/>
    </row>
    <row r="412" spans="1:3">
      <c r="A412" s="201"/>
      <c r="B412" s="203"/>
      <c r="C412" s="82"/>
    </row>
    <row r="413" spans="1:3">
      <c r="A413" s="201"/>
      <c r="B413" s="203"/>
      <c r="C413" s="82"/>
    </row>
    <row r="414" spans="1:3">
      <c r="A414" s="201"/>
      <c r="B414" s="203"/>
      <c r="C414" s="82"/>
    </row>
    <row r="415" spans="1:3">
      <c r="A415" s="201"/>
      <c r="B415" s="203"/>
      <c r="C415" s="82"/>
    </row>
    <row r="416" spans="1:3">
      <c r="A416" s="201"/>
      <c r="B416" s="203"/>
      <c r="C416" s="82"/>
    </row>
    <row r="417" spans="1:5">
      <c r="A417" s="201"/>
      <c r="B417" s="203"/>
      <c r="C417" s="82"/>
    </row>
    <row r="418" spans="1:5">
      <c r="A418" s="201"/>
      <c r="B418" s="203"/>
      <c r="C418" s="82"/>
    </row>
    <row r="419" spans="1:5">
      <c r="A419" s="201"/>
      <c r="B419" s="203"/>
      <c r="C419" s="82"/>
    </row>
    <row r="420" spans="1:5">
      <c r="A420" s="201"/>
      <c r="B420" s="203"/>
      <c r="C420" s="82"/>
      <c r="D420" s="204"/>
      <c r="E420" s="204"/>
    </row>
    <row r="421" spans="1:5">
      <c r="A421" s="255"/>
      <c r="B421" s="255"/>
      <c r="C421" s="205"/>
    </row>
  </sheetData>
  <mergeCells count="13">
    <mergeCell ref="A421:B421"/>
    <mergeCell ref="A4:E4"/>
    <mergeCell ref="G4:K4"/>
    <mergeCell ref="A5:E5"/>
    <mergeCell ref="G5:K5"/>
    <mergeCell ref="A38:B38"/>
    <mergeCell ref="G37:H37"/>
    <mergeCell ref="A1:E1"/>
    <mergeCell ref="G1:K1"/>
    <mergeCell ref="A2:E2"/>
    <mergeCell ref="G2:K2"/>
    <mergeCell ref="A3:E3"/>
    <mergeCell ref="G3:K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855"/>
  <sheetViews>
    <sheetView topLeftCell="C1" workbookViewId="0">
      <selection activeCell="H15" sqref="H15"/>
    </sheetView>
  </sheetViews>
  <sheetFormatPr defaultColWidth="28.140625" defaultRowHeight="15"/>
  <cols>
    <col min="1" max="1" width="25.140625" bestFit="1" customWidth="1"/>
    <col min="2" max="2" width="28" bestFit="1" customWidth="1"/>
    <col min="3" max="3" width="21.140625" bestFit="1" customWidth="1"/>
    <col min="4" max="4" width="13.5703125" bestFit="1" customWidth="1"/>
    <col min="5" max="5" width="25.28515625" bestFit="1" customWidth="1"/>
    <col min="6" max="6" width="12.42578125" bestFit="1" customWidth="1"/>
  </cols>
  <sheetData>
    <row r="1" spans="1:10" ht="31.5">
      <c r="A1" s="188" t="s">
        <v>45</v>
      </c>
      <c r="B1" s="188" t="s">
        <v>46</v>
      </c>
      <c r="C1" s="260" t="s">
        <v>1858</v>
      </c>
      <c r="D1" s="260" t="s">
        <v>1859</v>
      </c>
      <c r="E1" s="260" t="s">
        <v>1870</v>
      </c>
      <c r="G1" s="188" t="s">
        <v>45</v>
      </c>
      <c r="H1" s="260" t="s">
        <v>1858</v>
      </c>
      <c r="I1" s="260" t="s">
        <v>1859</v>
      </c>
      <c r="J1" s="260" t="s">
        <v>1860</v>
      </c>
    </row>
    <row r="2" spans="1:10">
      <c r="A2" s="156" t="s">
        <v>56</v>
      </c>
      <c r="B2" s="159" t="s">
        <v>681</v>
      </c>
      <c r="C2" s="259">
        <v>57</v>
      </c>
      <c r="D2" s="267">
        <v>72</v>
      </c>
      <c r="E2" s="261">
        <f>(D2-C2)/D2</f>
        <v>0.20833333333333334</v>
      </c>
      <c r="G2" s="154" t="s">
        <v>1861</v>
      </c>
      <c r="H2" s="262">
        <v>97851</v>
      </c>
      <c r="I2" s="262">
        <v>183019</v>
      </c>
      <c r="J2" s="261">
        <f>(I2-H2)/I2</f>
        <v>0.4653505920150367</v>
      </c>
    </row>
    <row r="3" spans="1:10">
      <c r="A3" s="156" t="s">
        <v>52</v>
      </c>
      <c r="B3" s="159" t="s">
        <v>1476</v>
      </c>
      <c r="C3" s="259">
        <v>354</v>
      </c>
      <c r="D3" s="267">
        <v>553</v>
      </c>
      <c r="E3" s="261">
        <f t="shared" ref="E3:E66" si="0">(D3-C3)/D3</f>
        <v>0.35985533453887886</v>
      </c>
      <c r="F3" s="136"/>
      <c r="G3" s="178" t="s">
        <v>1862</v>
      </c>
      <c r="H3" s="21">
        <v>11729</v>
      </c>
      <c r="I3" s="262">
        <v>19243</v>
      </c>
      <c r="J3" s="261">
        <f t="shared" ref="J3:J10" si="1">(I3-H3)/I3</f>
        <v>0.39047965493945852</v>
      </c>
    </row>
    <row r="4" spans="1:10">
      <c r="A4" s="156" t="s">
        <v>58</v>
      </c>
      <c r="B4" s="159" t="s">
        <v>304</v>
      </c>
      <c r="C4" s="259">
        <v>134</v>
      </c>
      <c r="D4" s="267">
        <v>204</v>
      </c>
      <c r="E4" s="261">
        <f t="shared" si="0"/>
        <v>0.34313725490196079</v>
      </c>
      <c r="F4" s="136"/>
      <c r="G4" s="154" t="s">
        <v>1863</v>
      </c>
      <c r="H4" s="262">
        <v>4230</v>
      </c>
      <c r="I4" s="262">
        <v>7258</v>
      </c>
      <c r="J4" s="261">
        <f t="shared" si="1"/>
        <v>0.41719481950950676</v>
      </c>
    </row>
    <row r="5" spans="1:10">
      <c r="A5" s="156" t="s">
        <v>58</v>
      </c>
      <c r="B5" s="159" t="s">
        <v>608</v>
      </c>
      <c r="C5" s="259">
        <v>48</v>
      </c>
      <c r="D5" s="267">
        <v>70</v>
      </c>
      <c r="E5" s="261">
        <f t="shared" si="0"/>
        <v>0.31428571428571428</v>
      </c>
      <c r="F5" s="136"/>
      <c r="G5" s="154" t="s">
        <v>1864</v>
      </c>
      <c r="H5" s="262">
        <v>11627</v>
      </c>
      <c r="I5" s="262">
        <v>20420</v>
      </c>
      <c r="J5" s="261">
        <f t="shared" si="1"/>
        <v>0.43060724779627818</v>
      </c>
    </row>
    <row r="6" spans="1:10">
      <c r="A6" s="156" t="s">
        <v>64</v>
      </c>
      <c r="B6" s="159" t="s">
        <v>1477</v>
      </c>
      <c r="C6" s="259">
        <v>44</v>
      </c>
      <c r="D6" s="267">
        <v>65</v>
      </c>
      <c r="E6" s="261">
        <f t="shared" si="0"/>
        <v>0.32307692307692309</v>
      </c>
      <c r="F6" s="136"/>
      <c r="G6" s="154" t="s">
        <v>1865</v>
      </c>
      <c r="H6" s="262">
        <v>20175</v>
      </c>
      <c r="I6" s="262">
        <v>34789</v>
      </c>
      <c r="J6" s="261">
        <f t="shared" si="1"/>
        <v>0.42007531116157404</v>
      </c>
    </row>
    <row r="7" spans="1:10">
      <c r="A7" s="156" t="s">
        <v>64</v>
      </c>
      <c r="B7" s="159" t="s">
        <v>1478</v>
      </c>
      <c r="C7" s="259">
        <v>28</v>
      </c>
      <c r="D7" s="267">
        <v>59</v>
      </c>
      <c r="E7" s="261">
        <f t="shared" si="0"/>
        <v>0.52542372881355937</v>
      </c>
      <c r="F7" s="136"/>
      <c r="G7" s="154" t="s">
        <v>1866</v>
      </c>
      <c r="H7" s="262">
        <v>40348</v>
      </c>
      <c r="I7" s="262">
        <v>63441</v>
      </c>
      <c r="J7" s="261">
        <f t="shared" si="1"/>
        <v>0.36400750303431534</v>
      </c>
    </row>
    <row r="8" spans="1:10">
      <c r="A8" s="156" t="s">
        <v>56</v>
      </c>
      <c r="B8" s="159" t="s">
        <v>1479</v>
      </c>
      <c r="C8" s="259">
        <v>20</v>
      </c>
      <c r="D8" s="267">
        <v>26</v>
      </c>
      <c r="E8" s="261">
        <f t="shared" si="0"/>
        <v>0.23076923076923078</v>
      </c>
      <c r="F8" s="136"/>
      <c r="G8" s="154" t="s">
        <v>1867</v>
      </c>
      <c r="H8" s="262">
        <v>26718</v>
      </c>
      <c r="I8" s="262">
        <v>45671</v>
      </c>
      <c r="J8" s="261">
        <f t="shared" si="1"/>
        <v>0.41498981848437738</v>
      </c>
    </row>
    <row r="9" spans="1:10">
      <c r="A9" s="156" t="s">
        <v>72</v>
      </c>
      <c r="B9" s="159" t="s">
        <v>819</v>
      </c>
      <c r="C9" s="259">
        <v>22</v>
      </c>
      <c r="D9" s="267">
        <v>36</v>
      </c>
      <c r="E9" s="261">
        <f t="shared" si="0"/>
        <v>0.3888888888888889</v>
      </c>
      <c r="F9" s="136"/>
      <c r="G9" s="154" t="s">
        <v>1868</v>
      </c>
      <c r="H9" s="262">
        <v>26946</v>
      </c>
      <c r="I9" s="262">
        <v>45459</v>
      </c>
      <c r="J9" s="261">
        <f t="shared" si="1"/>
        <v>0.40724608988319144</v>
      </c>
    </row>
    <row r="10" spans="1:10">
      <c r="A10" s="156" t="s">
        <v>917</v>
      </c>
      <c r="B10" s="159" t="s">
        <v>1480</v>
      </c>
      <c r="C10" s="259">
        <v>207</v>
      </c>
      <c r="D10" s="267">
        <v>448</v>
      </c>
      <c r="E10" s="261">
        <f t="shared" si="0"/>
        <v>0.5379464285714286</v>
      </c>
      <c r="F10" s="136"/>
      <c r="G10" s="263" t="s">
        <v>1472</v>
      </c>
      <c r="H10" s="176">
        <f>SUM(H2:H9)</f>
        <v>239624</v>
      </c>
      <c r="I10" s="176">
        <f>SUM(I2:I9)</f>
        <v>419300</v>
      </c>
      <c r="J10" s="177">
        <f t="shared" si="1"/>
        <v>0.42851419031719534</v>
      </c>
    </row>
    <row r="11" spans="1:10">
      <c r="A11" s="156" t="s">
        <v>61</v>
      </c>
      <c r="B11" s="159" t="s">
        <v>1481</v>
      </c>
      <c r="C11" s="259">
        <v>55</v>
      </c>
      <c r="D11" s="267">
        <v>94</v>
      </c>
      <c r="E11" s="261">
        <f t="shared" si="0"/>
        <v>0.41489361702127658</v>
      </c>
      <c r="F11" s="136"/>
      <c r="G11" s="263" t="s">
        <v>1871</v>
      </c>
      <c r="H11" s="176">
        <v>1816829</v>
      </c>
      <c r="I11" s="176">
        <v>3899293</v>
      </c>
      <c r="J11" s="192">
        <v>53.41</v>
      </c>
    </row>
    <row r="12" spans="1:10">
      <c r="A12" s="156" t="s">
        <v>64</v>
      </c>
      <c r="B12" s="159" t="s">
        <v>1482</v>
      </c>
      <c r="C12" s="259">
        <v>308</v>
      </c>
      <c r="D12" s="267">
        <v>483</v>
      </c>
      <c r="E12" s="261">
        <f t="shared" si="0"/>
        <v>0.36231884057971014</v>
      </c>
      <c r="F12" s="136"/>
      <c r="I12" s="268"/>
    </row>
    <row r="13" spans="1:10">
      <c r="A13" s="156" t="s">
        <v>72</v>
      </c>
      <c r="B13" s="159" t="s">
        <v>364</v>
      </c>
      <c r="C13" s="259">
        <v>123</v>
      </c>
      <c r="D13" s="267">
        <v>161</v>
      </c>
      <c r="E13" s="261">
        <f t="shared" si="0"/>
        <v>0.2360248447204969</v>
      </c>
      <c r="F13" s="136"/>
      <c r="I13" s="10"/>
    </row>
    <row r="14" spans="1:10">
      <c r="A14" s="156" t="s">
        <v>72</v>
      </c>
      <c r="B14" s="159" t="s">
        <v>647</v>
      </c>
      <c r="C14" s="259">
        <v>48</v>
      </c>
      <c r="D14" s="267">
        <v>58</v>
      </c>
      <c r="E14" s="261">
        <f t="shared" si="0"/>
        <v>0.17241379310344829</v>
      </c>
      <c r="F14" s="136"/>
      <c r="I14" s="120"/>
    </row>
    <row r="15" spans="1:10">
      <c r="A15" s="156" t="s">
        <v>72</v>
      </c>
      <c r="B15" s="159" t="s">
        <v>742</v>
      </c>
      <c r="C15" s="259">
        <v>37</v>
      </c>
      <c r="D15" s="267">
        <v>45</v>
      </c>
      <c r="E15" s="261">
        <f t="shared" si="0"/>
        <v>0.17777777777777778</v>
      </c>
      <c r="F15" s="136"/>
    </row>
    <row r="16" spans="1:10">
      <c r="A16" s="156" t="s">
        <v>58</v>
      </c>
      <c r="B16" s="159" t="s">
        <v>1483</v>
      </c>
      <c r="C16" s="259">
        <v>508</v>
      </c>
      <c r="D16" s="267">
        <v>950</v>
      </c>
      <c r="E16" s="261">
        <f t="shared" si="0"/>
        <v>0.46526315789473682</v>
      </c>
      <c r="F16" s="136"/>
    </row>
    <row r="17" spans="1:6">
      <c r="A17" s="156" t="s">
        <v>72</v>
      </c>
      <c r="B17" s="159" t="s">
        <v>103</v>
      </c>
      <c r="C17" s="259">
        <v>948</v>
      </c>
      <c r="D17" s="266">
        <v>1835</v>
      </c>
      <c r="E17" s="261">
        <f t="shared" si="0"/>
        <v>0.48337874659400543</v>
      </c>
      <c r="F17" s="136"/>
    </row>
    <row r="18" spans="1:6">
      <c r="A18" s="156" t="s">
        <v>58</v>
      </c>
      <c r="B18" s="159" t="s">
        <v>426</v>
      </c>
      <c r="C18" s="259">
        <v>70</v>
      </c>
      <c r="D18" s="267">
        <v>110</v>
      </c>
      <c r="E18" s="261">
        <f t="shared" si="0"/>
        <v>0.36363636363636365</v>
      </c>
      <c r="F18" s="136"/>
    </row>
    <row r="19" spans="1:6">
      <c r="A19" s="156" t="s">
        <v>917</v>
      </c>
      <c r="B19" s="159" t="s">
        <v>132</v>
      </c>
      <c r="C19" s="259">
        <v>422</v>
      </c>
      <c r="D19" s="267">
        <v>898</v>
      </c>
      <c r="E19" s="261">
        <f t="shared" si="0"/>
        <v>0.53006681514476617</v>
      </c>
      <c r="F19" s="136"/>
    </row>
    <row r="20" spans="1:6">
      <c r="A20" s="156" t="s">
        <v>64</v>
      </c>
      <c r="B20" s="159" t="s">
        <v>560</v>
      </c>
      <c r="C20" s="259">
        <v>80</v>
      </c>
      <c r="D20" s="267">
        <v>133</v>
      </c>
      <c r="E20" s="261">
        <f t="shared" si="0"/>
        <v>0.39849624060150374</v>
      </c>
      <c r="F20" s="136"/>
    </row>
    <row r="21" spans="1:6">
      <c r="A21" s="156" t="s">
        <v>72</v>
      </c>
      <c r="B21" s="159" t="s">
        <v>1484</v>
      </c>
      <c r="C21" s="259">
        <v>324</v>
      </c>
      <c r="D21" s="267">
        <v>412</v>
      </c>
      <c r="E21" s="261">
        <f t="shared" si="0"/>
        <v>0.21359223300970873</v>
      </c>
      <c r="F21" s="136"/>
    </row>
    <row r="22" spans="1:6">
      <c r="A22" s="156" t="s">
        <v>72</v>
      </c>
      <c r="B22" s="159" t="s">
        <v>356</v>
      </c>
      <c r="C22" s="259">
        <v>111</v>
      </c>
      <c r="D22" s="267">
        <v>165</v>
      </c>
      <c r="E22" s="261">
        <f t="shared" si="0"/>
        <v>0.32727272727272727</v>
      </c>
      <c r="F22" s="136"/>
    </row>
    <row r="23" spans="1:6">
      <c r="A23" s="156" t="s">
        <v>58</v>
      </c>
      <c r="B23" s="159" t="s">
        <v>1485</v>
      </c>
      <c r="C23" s="259">
        <v>79</v>
      </c>
      <c r="D23" s="267">
        <v>113</v>
      </c>
      <c r="E23" s="261">
        <f t="shared" si="0"/>
        <v>0.30088495575221241</v>
      </c>
      <c r="F23" s="136"/>
    </row>
    <row r="24" spans="1:6">
      <c r="A24" s="156" t="s">
        <v>58</v>
      </c>
      <c r="B24" s="159" t="s">
        <v>1486</v>
      </c>
      <c r="C24" s="259">
        <v>43</v>
      </c>
      <c r="D24" s="267">
        <v>80</v>
      </c>
      <c r="E24" s="261">
        <f t="shared" si="0"/>
        <v>0.46250000000000002</v>
      </c>
      <c r="F24" s="136"/>
    </row>
    <row r="25" spans="1:6">
      <c r="A25" s="156" t="s">
        <v>58</v>
      </c>
      <c r="B25" s="159" t="s">
        <v>422</v>
      </c>
      <c r="C25" s="259">
        <v>98</v>
      </c>
      <c r="D25" s="267">
        <v>112</v>
      </c>
      <c r="E25" s="261">
        <f t="shared" si="0"/>
        <v>0.125</v>
      </c>
      <c r="F25" s="136"/>
    </row>
    <row r="26" spans="1:6">
      <c r="A26" s="156" t="s">
        <v>64</v>
      </c>
      <c r="B26" s="159" t="s">
        <v>536</v>
      </c>
      <c r="C26" s="259">
        <v>58</v>
      </c>
      <c r="D26" s="267">
        <v>76</v>
      </c>
      <c r="E26" s="261">
        <f t="shared" si="0"/>
        <v>0.23684210526315788</v>
      </c>
      <c r="F26" s="136"/>
    </row>
    <row r="27" spans="1:6">
      <c r="A27" s="156" t="s">
        <v>64</v>
      </c>
      <c r="B27" s="159" t="s">
        <v>1487</v>
      </c>
      <c r="C27" s="259">
        <v>125</v>
      </c>
      <c r="D27" s="267">
        <v>200</v>
      </c>
      <c r="E27" s="261">
        <f t="shared" si="0"/>
        <v>0.375</v>
      </c>
      <c r="F27" s="136"/>
    </row>
    <row r="28" spans="1:6">
      <c r="A28" s="156" t="s">
        <v>917</v>
      </c>
      <c r="B28" s="159" t="s">
        <v>597</v>
      </c>
      <c r="C28" s="259">
        <v>26</v>
      </c>
      <c r="D28" s="267">
        <v>50</v>
      </c>
      <c r="E28" s="261">
        <f t="shared" si="0"/>
        <v>0.48</v>
      </c>
      <c r="F28" s="136"/>
    </row>
    <row r="29" spans="1:6">
      <c r="A29" s="156" t="s">
        <v>58</v>
      </c>
      <c r="B29" s="159" t="s">
        <v>762</v>
      </c>
      <c r="C29" s="259">
        <v>22</v>
      </c>
      <c r="D29" s="267">
        <v>35</v>
      </c>
      <c r="E29" s="261">
        <f t="shared" si="0"/>
        <v>0.37142857142857144</v>
      </c>
      <c r="F29" s="136"/>
    </row>
    <row r="30" spans="1:6">
      <c r="A30" s="156" t="s">
        <v>72</v>
      </c>
      <c r="B30" s="159" t="s">
        <v>194</v>
      </c>
      <c r="C30" s="259">
        <v>271</v>
      </c>
      <c r="D30" s="267">
        <v>468</v>
      </c>
      <c r="E30" s="261">
        <f t="shared" si="0"/>
        <v>0.42094017094017094</v>
      </c>
      <c r="F30" s="136"/>
    </row>
    <row r="31" spans="1:6">
      <c r="A31" s="156" t="s">
        <v>72</v>
      </c>
      <c r="B31" s="159" t="s">
        <v>1488</v>
      </c>
      <c r="C31" s="259">
        <v>201</v>
      </c>
      <c r="D31" s="267">
        <v>231</v>
      </c>
      <c r="E31" s="261">
        <f t="shared" si="0"/>
        <v>0.12987012987012986</v>
      </c>
      <c r="F31" s="136"/>
    </row>
    <row r="32" spans="1:6">
      <c r="A32" s="156" t="s">
        <v>917</v>
      </c>
      <c r="B32" s="159" t="s">
        <v>1489</v>
      </c>
      <c r="C32" s="259">
        <v>47</v>
      </c>
      <c r="D32" s="267">
        <v>98</v>
      </c>
      <c r="E32" s="261">
        <f t="shared" si="0"/>
        <v>0.52040816326530615</v>
      </c>
      <c r="F32" s="136"/>
    </row>
    <row r="33" spans="1:6">
      <c r="A33" s="156" t="s">
        <v>58</v>
      </c>
      <c r="B33" s="159" t="s">
        <v>1490</v>
      </c>
      <c r="C33" s="259">
        <v>99</v>
      </c>
      <c r="D33" s="267">
        <v>155</v>
      </c>
      <c r="E33" s="261">
        <f t="shared" si="0"/>
        <v>0.36129032258064514</v>
      </c>
      <c r="F33" s="136"/>
    </row>
    <row r="34" spans="1:6">
      <c r="A34" s="156" t="s">
        <v>64</v>
      </c>
      <c r="B34" s="159" t="s">
        <v>1491</v>
      </c>
      <c r="C34" s="259">
        <v>53</v>
      </c>
      <c r="D34" s="267">
        <v>88</v>
      </c>
      <c r="E34" s="261">
        <f t="shared" si="0"/>
        <v>0.39772727272727271</v>
      </c>
      <c r="F34" s="136"/>
    </row>
    <row r="35" spans="1:6">
      <c r="A35" s="156" t="s">
        <v>58</v>
      </c>
      <c r="B35" s="159" t="s">
        <v>1492</v>
      </c>
      <c r="C35" s="259">
        <v>11</v>
      </c>
      <c r="D35" s="267">
        <v>22</v>
      </c>
      <c r="E35" s="261">
        <f t="shared" si="0"/>
        <v>0.5</v>
      </c>
      <c r="F35" s="136"/>
    </row>
    <row r="36" spans="1:6">
      <c r="A36" s="156" t="s">
        <v>52</v>
      </c>
      <c r="B36" s="159" t="s">
        <v>1493</v>
      </c>
      <c r="C36" s="259">
        <v>14</v>
      </c>
      <c r="D36" s="267">
        <v>21</v>
      </c>
      <c r="E36" s="261">
        <f t="shared" si="0"/>
        <v>0.33333333333333331</v>
      </c>
      <c r="F36" s="136"/>
    </row>
    <row r="37" spans="1:6">
      <c r="A37" s="156" t="s">
        <v>58</v>
      </c>
      <c r="B37" s="159" t="s">
        <v>689</v>
      </c>
      <c r="C37" s="259">
        <v>42</v>
      </c>
      <c r="D37" s="267">
        <v>44</v>
      </c>
      <c r="E37" s="261">
        <f t="shared" si="0"/>
        <v>4.5454545454545456E-2</v>
      </c>
      <c r="F37" s="136"/>
    </row>
    <row r="38" spans="1:6">
      <c r="A38" s="156" t="s">
        <v>917</v>
      </c>
      <c r="B38" s="159" t="s">
        <v>1494</v>
      </c>
      <c r="C38" s="259">
        <v>454</v>
      </c>
      <c r="D38" s="267">
        <v>749</v>
      </c>
      <c r="E38" s="261">
        <f t="shared" si="0"/>
        <v>0.39385847797062751</v>
      </c>
      <c r="F38" s="136"/>
    </row>
    <row r="39" spans="1:6">
      <c r="A39" s="156" t="s">
        <v>56</v>
      </c>
      <c r="B39" s="159" t="s">
        <v>88</v>
      </c>
      <c r="C39" s="259">
        <v>1098</v>
      </c>
      <c r="D39" s="266">
        <v>1952</v>
      </c>
      <c r="E39" s="261">
        <f t="shared" si="0"/>
        <v>0.4375</v>
      </c>
      <c r="F39" s="136"/>
    </row>
    <row r="40" spans="1:6">
      <c r="A40" s="156" t="s">
        <v>72</v>
      </c>
      <c r="B40" s="159" t="s">
        <v>866</v>
      </c>
      <c r="C40" s="259">
        <v>25</v>
      </c>
      <c r="D40" s="267">
        <v>32</v>
      </c>
      <c r="E40" s="261">
        <f t="shared" si="0"/>
        <v>0.21875</v>
      </c>
      <c r="F40" s="136"/>
    </row>
    <row r="41" spans="1:6">
      <c r="A41" s="156" t="s">
        <v>58</v>
      </c>
      <c r="B41" s="159" t="s">
        <v>796</v>
      </c>
      <c r="C41" s="259">
        <v>34</v>
      </c>
      <c r="D41" s="267">
        <v>51</v>
      </c>
      <c r="E41" s="261">
        <f t="shared" si="0"/>
        <v>0.33333333333333331</v>
      </c>
      <c r="F41" s="136"/>
    </row>
    <row r="42" spans="1:6">
      <c r="A42" s="156" t="s">
        <v>1869</v>
      </c>
      <c r="B42" s="159" t="s">
        <v>1495</v>
      </c>
      <c r="C42" s="259">
        <v>68</v>
      </c>
      <c r="D42" s="267">
        <v>141</v>
      </c>
      <c r="E42" s="261">
        <f t="shared" si="0"/>
        <v>0.51773049645390068</v>
      </c>
      <c r="F42" s="136"/>
    </row>
    <row r="43" spans="1:6">
      <c r="A43" s="156" t="s">
        <v>56</v>
      </c>
      <c r="B43" s="159" t="s">
        <v>1496</v>
      </c>
      <c r="C43" s="259">
        <v>15</v>
      </c>
      <c r="D43" s="267">
        <v>20</v>
      </c>
      <c r="E43" s="261">
        <f t="shared" si="0"/>
        <v>0.25</v>
      </c>
      <c r="F43" s="136"/>
    </row>
    <row r="44" spans="1:6">
      <c r="A44" s="156" t="s">
        <v>52</v>
      </c>
      <c r="B44" s="159" t="s">
        <v>1497</v>
      </c>
      <c r="C44" s="259">
        <v>172</v>
      </c>
      <c r="D44" s="267">
        <v>297</v>
      </c>
      <c r="E44" s="261">
        <f t="shared" si="0"/>
        <v>0.4208754208754209</v>
      </c>
      <c r="F44" s="136"/>
    </row>
    <row r="45" spans="1:6">
      <c r="A45" s="156" t="s">
        <v>56</v>
      </c>
      <c r="B45" s="159" t="s">
        <v>1498</v>
      </c>
      <c r="C45" s="259">
        <v>1401</v>
      </c>
      <c r="D45" s="266">
        <v>2173</v>
      </c>
      <c r="E45" s="261">
        <f t="shared" si="0"/>
        <v>0.35526921306948916</v>
      </c>
      <c r="F45" s="136"/>
    </row>
    <row r="46" spans="1:6">
      <c r="A46" s="156" t="s">
        <v>72</v>
      </c>
      <c r="B46" s="159" t="s">
        <v>434</v>
      </c>
      <c r="C46" s="259">
        <v>128</v>
      </c>
      <c r="D46" s="267">
        <v>153</v>
      </c>
      <c r="E46" s="261">
        <f t="shared" si="0"/>
        <v>0.16339869281045752</v>
      </c>
      <c r="F46" s="136"/>
    </row>
    <row r="47" spans="1:6">
      <c r="A47" s="156" t="s">
        <v>72</v>
      </c>
      <c r="B47" s="159" t="s">
        <v>141</v>
      </c>
      <c r="C47" s="259">
        <v>580</v>
      </c>
      <c r="D47" s="267">
        <v>840</v>
      </c>
      <c r="E47" s="261">
        <f t="shared" si="0"/>
        <v>0.30952380952380953</v>
      </c>
      <c r="F47" s="136"/>
    </row>
    <row r="48" spans="1:6">
      <c r="A48" s="156" t="s">
        <v>72</v>
      </c>
      <c r="B48" s="159" t="s">
        <v>327</v>
      </c>
      <c r="C48" s="259">
        <v>116</v>
      </c>
      <c r="D48" s="267">
        <v>219</v>
      </c>
      <c r="E48" s="261">
        <f t="shared" si="0"/>
        <v>0.47031963470319632</v>
      </c>
      <c r="F48" s="136"/>
    </row>
    <row r="49" spans="1:6">
      <c r="A49" s="156" t="s">
        <v>58</v>
      </c>
      <c r="B49" s="159" t="s">
        <v>666</v>
      </c>
      <c r="C49" s="259">
        <v>67</v>
      </c>
      <c r="D49" s="267">
        <v>60</v>
      </c>
      <c r="E49" s="261">
        <f t="shared" si="0"/>
        <v>-0.11666666666666667</v>
      </c>
      <c r="F49" s="136"/>
    </row>
    <row r="50" spans="1:6">
      <c r="A50" s="156" t="s">
        <v>917</v>
      </c>
      <c r="B50" s="159" t="s">
        <v>839</v>
      </c>
      <c r="C50" s="259">
        <v>11</v>
      </c>
      <c r="D50" s="267">
        <v>20</v>
      </c>
      <c r="E50" s="261">
        <f t="shared" si="0"/>
        <v>0.45</v>
      </c>
      <c r="F50" s="136"/>
    </row>
    <row r="51" spans="1:6">
      <c r="A51" s="156" t="s">
        <v>79</v>
      </c>
      <c r="B51" s="159" t="s">
        <v>205</v>
      </c>
      <c r="C51" s="259">
        <v>154</v>
      </c>
      <c r="D51" s="267">
        <v>320</v>
      </c>
      <c r="E51" s="261">
        <f t="shared" si="0"/>
        <v>0.51875000000000004</v>
      </c>
      <c r="F51" s="136"/>
    </row>
    <row r="52" spans="1:6">
      <c r="A52" s="156" t="s">
        <v>58</v>
      </c>
      <c r="B52" s="159" t="s">
        <v>357</v>
      </c>
      <c r="C52" s="259">
        <v>126</v>
      </c>
      <c r="D52" s="267">
        <v>188</v>
      </c>
      <c r="E52" s="261">
        <f t="shared" si="0"/>
        <v>0.32978723404255317</v>
      </c>
      <c r="F52" s="136"/>
    </row>
    <row r="53" spans="1:6">
      <c r="A53" s="156" t="s">
        <v>917</v>
      </c>
      <c r="B53" s="159" t="s">
        <v>1499</v>
      </c>
      <c r="C53" s="259">
        <v>118</v>
      </c>
      <c r="D53" s="267">
        <v>198</v>
      </c>
      <c r="E53" s="261">
        <f t="shared" si="0"/>
        <v>0.40404040404040403</v>
      </c>
      <c r="F53" s="136"/>
    </row>
    <row r="54" spans="1:6">
      <c r="A54" s="156" t="s">
        <v>52</v>
      </c>
      <c r="B54" s="159" t="s">
        <v>743</v>
      </c>
      <c r="C54" s="259">
        <v>46</v>
      </c>
      <c r="D54" s="267">
        <v>56</v>
      </c>
      <c r="E54" s="261">
        <f t="shared" si="0"/>
        <v>0.17857142857142858</v>
      </c>
      <c r="F54" s="136"/>
    </row>
    <row r="55" spans="1:6">
      <c r="A55" s="156" t="s">
        <v>72</v>
      </c>
      <c r="B55" s="159" t="s">
        <v>221</v>
      </c>
      <c r="C55" s="259">
        <v>428</v>
      </c>
      <c r="D55" s="267">
        <v>549</v>
      </c>
      <c r="E55" s="261">
        <f t="shared" si="0"/>
        <v>0.22040072859744991</v>
      </c>
      <c r="F55" s="136"/>
    </row>
    <row r="56" spans="1:6">
      <c r="A56" s="156" t="s">
        <v>52</v>
      </c>
      <c r="B56" s="159" t="s">
        <v>307</v>
      </c>
      <c r="C56" s="259">
        <v>115</v>
      </c>
      <c r="D56" s="267">
        <v>213</v>
      </c>
      <c r="E56" s="261">
        <f t="shared" si="0"/>
        <v>0.460093896713615</v>
      </c>
      <c r="F56" s="136"/>
    </row>
    <row r="57" spans="1:6">
      <c r="A57" s="156" t="s">
        <v>72</v>
      </c>
      <c r="B57" s="159" t="s">
        <v>1500</v>
      </c>
      <c r="C57" s="259">
        <v>260</v>
      </c>
      <c r="D57" s="267">
        <v>329</v>
      </c>
      <c r="E57" s="261">
        <f t="shared" si="0"/>
        <v>0.20972644376899696</v>
      </c>
      <c r="F57" s="136"/>
    </row>
    <row r="58" spans="1:6">
      <c r="A58" s="156" t="s">
        <v>917</v>
      </c>
      <c r="B58" s="159" t="s">
        <v>752</v>
      </c>
      <c r="C58" s="259">
        <v>31</v>
      </c>
      <c r="D58" s="267">
        <v>42</v>
      </c>
      <c r="E58" s="261">
        <f t="shared" si="0"/>
        <v>0.26190476190476192</v>
      </c>
      <c r="F58" s="136"/>
    </row>
    <row r="59" spans="1:6">
      <c r="A59" s="156" t="s">
        <v>72</v>
      </c>
      <c r="B59" s="159" t="s">
        <v>632</v>
      </c>
      <c r="C59" s="259">
        <v>34</v>
      </c>
      <c r="D59" s="267">
        <v>81</v>
      </c>
      <c r="E59" s="261">
        <f t="shared" si="0"/>
        <v>0.58024691358024694</v>
      </c>
      <c r="F59" s="136"/>
    </row>
    <row r="60" spans="1:6">
      <c r="A60" s="156" t="s">
        <v>52</v>
      </c>
      <c r="B60" s="159" t="s">
        <v>1501</v>
      </c>
      <c r="C60" s="259">
        <v>253</v>
      </c>
      <c r="D60" s="267">
        <v>430</v>
      </c>
      <c r="E60" s="261">
        <f t="shared" si="0"/>
        <v>0.41162790697674417</v>
      </c>
      <c r="F60" s="136"/>
    </row>
    <row r="61" spans="1:6">
      <c r="A61" s="156" t="s">
        <v>58</v>
      </c>
      <c r="B61" s="159" t="s">
        <v>1502</v>
      </c>
      <c r="C61" s="259">
        <v>46</v>
      </c>
      <c r="D61" s="267">
        <v>96</v>
      </c>
      <c r="E61" s="261">
        <f t="shared" si="0"/>
        <v>0.52083333333333337</v>
      </c>
      <c r="F61" s="136"/>
    </row>
    <row r="62" spans="1:6">
      <c r="A62" s="156" t="s">
        <v>58</v>
      </c>
      <c r="B62" s="159" t="s">
        <v>84</v>
      </c>
      <c r="C62" s="259">
        <v>1152</v>
      </c>
      <c r="D62" s="266">
        <v>2265</v>
      </c>
      <c r="E62" s="261">
        <f t="shared" si="0"/>
        <v>0.49139072847682119</v>
      </c>
      <c r="F62" s="136"/>
    </row>
    <row r="63" spans="1:6">
      <c r="A63" s="156" t="s">
        <v>58</v>
      </c>
      <c r="B63" s="159" t="s">
        <v>667</v>
      </c>
      <c r="C63" s="259">
        <v>35</v>
      </c>
      <c r="D63" s="267">
        <v>59</v>
      </c>
      <c r="E63" s="261">
        <f t="shared" si="0"/>
        <v>0.40677966101694918</v>
      </c>
      <c r="F63" s="136"/>
    </row>
    <row r="64" spans="1:6">
      <c r="A64" s="156" t="s">
        <v>58</v>
      </c>
      <c r="B64" s="159" t="s">
        <v>234</v>
      </c>
      <c r="C64" s="259">
        <v>218</v>
      </c>
      <c r="D64" s="267">
        <v>325</v>
      </c>
      <c r="E64" s="261">
        <f t="shared" si="0"/>
        <v>0.32923076923076922</v>
      </c>
      <c r="F64" s="136"/>
    </row>
    <row r="65" spans="1:6">
      <c r="A65" s="156" t="s">
        <v>64</v>
      </c>
      <c r="B65" s="159" t="s">
        <v>380</v>
      </c>
      <c r="C65" s="259">
        <v>111</v>
      </c>
      <c r="D65" s="267">
        <v>165</v>
      </c>
      <c r="E65" s="261">
        <f t="shared" si="0"/>
        <v>0.32727272727272727</v>
      </c>
      <c r="F65" s="136"/>
    </row>
    <row r="66" spans="1:6">
      <c r="A66" s="156" t="s">
        <v>58</v>
      </c>
      <c r="B66" s="159" t="s">
        <v>744</v>
      </c>
      <c r="C66" s="259">
        <v>85</v>
      </c>
      <c r="D66" s="267">
        <v>120</v>
      </c>
      <c r="E66" s="261">
        <f t="shared" si="0"/>
        <v>0.29166666666666669</v>
      </c>
      <c r="F66" s="136"/>
    </row>
    <row r="67" spans="1:6">
      <c r="A67" s="156" t="s">
        <v>52</v>
      </c>
      <c r="B67" s="159" t="s">
        <v>53</v>
      </c>
      <c r="C67" s="259">
        <v>38285</v>
      </c>
      <c r="D67" s="266">
        <v>76331</v>
      </c>
      <c r="E67" s="261">
        <f t="shared" ref="E67:E130" si="2">(D67-C67)/D67</f>
        <v>0.49843444996135255</v>
      </c>
      <c r="F67" s="136"/>
    </row>
    <row r="68" spans="1:6">
      <c r="A68" s="156" t="s">
        <v>64</v>
      </c>
      <c r="B68" s="159" t="s">
        <v>235</v>
      </c>
      <c r="C68" s="259">
        <v>177</v>
      </c>
      <c r="D68" s="267">
        <v>305</v>
      </c>
      <c r="E68" s="261">
        <f t="shared" si="2"/>
        <v>0.41967213114754098</v>
      </c>
      <c r="F68" s="136"/>
    </row>
    <row r="69" spans="1:6">
      <c r="A69" s="156" t="s">
        <v>52</v>
      </c>
      <c r="B69" s="159" t="s">
        <v>654</v>
      </c>
      <c r="C69" s="259">
        <v>39</v>
      </c>
      <c r="D69" s="267">
        <v>67</v>
      </c>
      <c r="E69" s="261">
        <f t="shared" si="2"/>
        <v>0.41791044776119401</v>
      </c>
      <c r="F69" s="136"/>
    </row>
    <row r="70" spans="1:6">
      <c r="A70" s="156" t="s">
        <v>917</v>
      </c>
      <c r="B70" s="159" t="s">
        <v>358</v>
      </c>
      <c r="C70" s="259">
        <v>113</v>
      </c>
      <c r="D70" s="267">
        <v>155</v>
      </c>
      <c r="E70" s="261">
        <f t="shared" si="2"/>
        <v>0.2709677419354839</v>
      </c>
      <c r="F70" s="136"/>
    </row>
    <row r="71" spans="1:6">
      <c r="A71" s="156" t="s">
        <v>61</v>
      </c>
      <c r="B71" s="159" t="s">
        <v>906</v>
      </c>
      <c r="C71" s="259">
        <v>17</v>
      </c>
      <c r="D71" s="267">
        <v>23</v>
      </c>
      <c r="E71" s="261">
        <f t="shared" si="2"/>
        <v>0.2608695652173913</v>
      </c>
      <c r="F71" s="136"/>
    </row>
    <row r="72" spans="1:6">
      <c r="A72" s="156" t="s">
        <v>917</v>
      </c>
      <c r="B72" s="159" t="s">
        <v>1503</v>
      </c>
      <c r="C72" s="259">
        <v>30</v>
      </c>
      <c r="D72" s="267">
        <v>74</v>
      </c>
      <c r="E72" s="261">
        <f t="shared" si="2"/>
        <v>0.59459459459459463</v>
      </c>
      <c r="F72" s="136"/>
    </row>
    <row r="73" spans="1:6">
      <c r="A73" s="156" t="s">
        <v>52</v>
      </c>
      <c r="B73" s="159" t="s">
        <v>60</v>
      </c>
      <c r="C73" s="259">
        <v>5487</v>
      </c>
      <c r="D73" s="266">
        <v>10928</v>
      </c>
      <c r="E73" s="261">
        <f t="shared" si="2"/>
        <v>0.49789531478770133</v>
      </c>
      <c r="F73" s="136"/>
    </row>
    <row r="74" spans="1:6">
      <c r="A74" s="156" t="s">
        <v>58</v>
      </c>
      <c r="B74" s="159" t="s">
        <v>701</v>
      </c>
      <c r="C74" s="259">
        <v>27</v>
      </c>
      <c r="D74" s="267">
        <v>39</v>
      </c>
      <c r="E74" s="261">
        <f t="shared" si="2"/>
        <v>0.30769230769230771</v>
      </c>
      <c r="F74" s="136"/>
    </row>
    <row r="75" spans="1:6">
      <c r="A75" s="156" t="s">
        <v>58</v>
      </c>
      <c r="B75" s="159" t="s">
        <v>339</v>
      </c>
      <c r="C75" s="259">
        <v>155</v>
      </c>
      <c r="D75" s="267">
        <v>260</v>
      </c>
      <c r="E75" s="261">
        <f t="shared" si="2"/>
        <v>0.40384615384615385</v>
      </c>
      <c r="F75" s="136"/>
    </row>
    <row r="76" spans="1:6">
      <c r="A76" s="156" t="s">
        <v>52</v>
      </c>
      <c r="B76" s="159" t="s">
        <v>852</v>
      </c>
      <c r="C76" s="259">
        <v>19</v>
      </c>
      <c r="D76" s="267">
        <v>26</v>
      </c>
      <c r="E76" s="261">
        <f t="shared" si="2"/>
        <v>0.26923076923076922</v>
      </c>
      <c r="F76" s="136"/>
    </row>
    <row r="77" spans="1:6">
      <c r="A77" s="156" t="s">
        <v>72</v>
      </c>
      <c r="B77" s="159" t="s">
        <v>1504</v>
      </c>
      <c r="C77" s="259">
        <v>449</v>
      </c>
      <c r="D77" s="267">
        <v>940</v>
      </c>
      <c r="E77" s="261">
        <f t="shared" si="2"/>
        <v>0.52234042553191484</v>
      </c>
      <c r="F77" s="136"/>
    </row>
    <row r="78" spans="1:6">
      <c r="A78" s="156" t="s">
        <v>72</v>
      </c>
      <c r="B78" s="159" t="s">
        <v>561</v>
      </c>
      <c r="C78" s="259">
        <v>96</v>
      </c>
      <c r="D78" s="267">
        <v>131</v>
      </c>
      <c r="E78" s="261">
        <f t="shared" si="2"/>
        <v>0.26717557251908397</v>
      </c>
      <c r="F78" s="136"/>
    </row>
    <row r="79" spans="1:6">
      <c r="A79" s="156" t="s">
        <v>61</v>
      </c>
      <c r="B79" s="159" t="s">
        <v>1505</v>
      </c>
      <c r="C79" s="259">
        <v>203</v>
      </c>
      <c r="D79" s="267">
        <v>417</v>
      </c>
      <c r="E79" s="261">
        <f t="shared" si="2"/>
        <v>0.51318944844124703</v>
      </c>
      <c r="F79" s="136"/>
    </row>
    <row r="80" spans="1:6">
      <c r="A80" s="156" t="s">
        <v>52</v>
      </c>
      <c r="B80" s="159" t="s">
        <v>170</v>
      </c>
      <c r="C80" s="259">
        <v>496</v>
      </c>
      <c r="D80" s="267">
        <v>648</v>
      </c>
      <c r="E80" s="261">
        <f t="shared" si="2"/>
        <v>0.23456790123456789</v>
      </c>
      <c r="F80" s="136"/>
    </row>
    <row r="81" spans="1:6">
      <c r="A81" s="156" t="s">
        <v>72</v>
      </c>
      <c r="B81" s="159" t="s">
        <v>443</v>
      </c>
      <c r="C81" s="259">
        <v>74</v>
      </c>
      <c r="D81" s="267">
        <v>117</v>
      </c>
      <c r="E81" s="261">
        <f t="shared" si="2"/>
        <v>0.36752136752136755</v>
      </c>
      <c r="F81" s="136"/>
    </row>
    <row r="82" spans="1:6">
      <c r="A82" s="156" t="s">
        <v>72</v>
      </c>
      <c r="B82" s="159" t="s">
        <v>508</v>
      </c>
      <c r="C82" s="259">
        <v>64</v>
      </c>
      <c r="D82" s="267">
        <v>84</v>
      </c>
      <c r="E82" s="261">
        <f t="shared" si="2"/>
        <v>0.23809523809523808</v>
      </c>
      <c r="F82" s="136"/>
    </row>
    <row r="83" spans="1:6">
      <c r="A83" s="156" t="s">
        <v>52</v>
      </c>
      <c r="B83" s="159" t="s">
        <v>690</v>
      </c>
      <c r="C83" s="259">
        <v>46</v>
      </c>
      <c r="D83" s="267">
        <v>73</v>
      </c>
      <c r="E83" s="261">
        <f t="shared" si="2"/>
        <v>0.36986301369863012</v>
      </c>
      <c r="F83" s="136"/>
    </row>
    <row r="84" spans="1:6">
      <c r="A84" s="156" t="s">
        <v>64</v>
      </c>
      <c r="B84" s="159" t="s">
        <v>468</v>
      </c>
      <c r="C84" s="259">
        <v>61</v>
      </c>
      <c r="D84" s="267">
        <v>111</v>
      </c>
      <c r="E84" s="261">
        <f t="shared" si="2"/>
        <v>0.45045045045045046</v>
      </c>
      <c r="F84" s="136"/>
    </row>
    <row r="85" spans="1:6">
      <c r="A85" s="156" t="s">
        <v>72</v>
      </c>
      <c r="B85" s="159" t="s">
        <v>457</v>
      </c>
      <c r="C85" s="259">
        <v>97</v>
      </c>
      <c r="D85" s="267">
        <v>108</v>
      </c>
      <c r="E85" s="261">
        <f t="shared" si="2"/>
        <v>0.10185185185185185</v>
      </c>
      <c r="F85" s="136"/>
    </row>
    <row r="86" spans="1:6">
      <c r="A86" s="156" t="s">
        <v>72</v>
      </c>
      <c r="B86" s="159" t="s">
        <v>373</v>
      </c>
      <c r="C86" s="259">
        <v>92</v>
      </c>
      <c r="D86" s="267">
        <v>170</v>
      </c>
      <c r="E86" s="261">
        <f t="shared" si="2"/>
        <v>0.45882352941176469</v>
      </c>
      <c r="F86" s="136"/>
    </row>
    <row r="87" spans="1:6">
      <c r="A87" s="156" t="s">
        <v>52</v>
      </c>
      <c r="B87" s="159" t="s">
        <v>582</v>
      </c>
      <c r="C87" s="259">
        <v>58</v>
      </c>
      <c r="D87" s="267">
        <v>81</v>
      </c>
      <c r="E87" s="261">
        <f t="shared" si="2"/>
        <v>0.2839506172839506</v>
      </c>
      <c r="F87" s="136"/>
    </row>
    <row r="88" spans="1:6">
      <c r="A88" s="156" t="s">
        <v>79</v>
      </c>
      <c r="B88" s="159" t="s">
        <v>1506</v>
      </c>
      <c r="C88" s="259">
        <v>149</v>
      </c>
      <c r="D88" s="267">
        <v>156</v>
      </c>
      <c r="E88" s="261">
        <f t="shared" si="2"/>
        <v>4.4871794871794872E-2</v>
      </c>
      <c r="F88" s="136"/>
    </row>
    <row r="89" spans="1:6">
      <c r="A89" s="156" t="s">
        <v>61</v>
      </c>
      <c r="B89" s="159" t="s">
        <v>691</v>
      </c>
      <c r="C89" s="259">
        <v>25</v>
      </c>
      <c r="D89" s="267">
        <v>43</v>
      </c>
      <c r="E89" s="261">
        <f t="shared" si="2"/>
        <v>0.41860465116279072</v>
      </c>
      <c r="F89" s="136"/>
    </row>
    <row r="90" spans="1:6">
      <c r="A90" s="156" t="s">
        <v>72</v>
      </c>
      <c r="B90" s="159" t="s">
        <v>253</v>
      </c>
      <c r="C90" s="259">
        <v>192</v>
      </c>
      <c r="D90" s="267">
        <v>337</v>
      </c>
      <c r="E90" s="261">
        <f t="shared" si="2"/>
        <v>0.43026706231454004</v>
      </c>
      <c r="F90" s="136"/>
    </row>
    <row r="91" spans="1:6">
      <c r="A91" s="156" t="s">
        <v>72</v>
      </c>
      <c r="B91" s="159" t="s">
        <v>250</v>
      </c>
      <c r="C91" s="259">
        <v>243</v>
      </c>
      <c r="D91" s="267">
        <v>362</v>
      </c>
      <c r="E91" s="261">
        <f t="shared" si="2"/>
        <v>0.32872928176795579</v>
      </c>
      <c r="F91" s="136"/>
    </row>
    <row r="92" spans="1:6">
      <c r="A92" s="156" t="s">
        <v>61</v>
      </c>
      <c r="B92" s="159" t="s">
        <v>840</v>
      </c>
      <c r="C92" s="259">
        <v>28</v>
      </c>
      <c r="D92" s="267">
        <v>38</v>
      </c>
      <c r="E92" s="261">
        <f t="shared" si="2"/>
        <v>0.26315789473684209</v>
      </c>
      <c r="F92" s="136"/>
    </row>
    <row r="93" spans="1:6">
      <c r="A93" s="156" t="s">
        <v>58</v>
      </c>
      <c r="B93" s="159" t="s">
        <v>1507</v>
      </c>
      <c r="C93" s="259">
        <v>36</v>
      </c>
      <c r="D93" s="267">
        <v>29</v>
      </c>
      <c r="E93" s="261">
        <f t="shared" si="2"/>
        <v>-0.2413793103448276</v>
      </c>
      <c r="F93" s="136"/>
    </row>
    <row r="94" spans="1:6">
      <c r="A94" s="156" t="s">
        <v>79</v>
      </c>
      <c r="B94" s="159" t="s">
        <v>1508</v>
      </c>
      <c r="C94" s="259">
        <v>130</v>
      </c>
      <c r="D94" s="267">
        <v>209</v>
      </c>
      <c r="E94" s="261">
        <f t="shared" si="2"/>
        <v>0.37799043062200954</v>
      </c>
      <c r="F94" s="136"/>
    </row>
    <row r="95" spans="1:6">
      <c r="A95" s="156" t="s">
        <v>61</v>
      </c>
      <c r="B95" s="159" t="s">
        <v>1509</v>
      </c>
      <c r="C95" s="259">
        <v>259</v>
      </c>
      <c r="D95" s="267">
        <v>425</v>
      </c>
      <c r="E95" s="261">
        <f t="shared" si="2"/>
        <v>0.39058823529411762</v>
      </c>
      <c r="F95" s="136"/>
    </row>
    <row r="96" spans="1:6">
      <c r="A96" s="156" t="s">
        <v>72</v>
      </c>
      <c r="B96" s="159" t="s">
        <v>1510</v>
      </c>
      <c r="C96" s="259">
        <v>160</v>
      </c>
      <c r="D96" s="267">
        <v>279</v>
      </c>
      <c r="E96" s="261">
        <f t="shared" si="2"/>
        <v>0.4265232974910394</v>
      </c>
      <c r="F96" s="136"/>
    </row>
    <row r="97" spans="1:6">
      <c r="A97" s="156" t="s">
        <v>64</v>
      </c>
      <c r="B97" s="159" t="s">
        <v>1511</v>
      </c>
      <c r="C97" s="259">
        <v>13</v>
      </c>
      <c r="D97" s="267">
        <v>25</v>
      </c>
      <c r="E97" s="261">
        <f t="shared" si="2"/>
        <v>0.48</v>
      </c>
      <c r="F97" s="136"/>
    </row>
    <row r="98" spans="1:6">
      <c r="A98" s="156" t="s">
        <v>52</v>
      </c>
      <c r="B98" s="159" t="s">
        <v>157</v>
      </c>
      <c r="C98" s="259">
        <v>420</v>
      </c>
      <c r="D98" s="267">
        <v>676</v>
      </c>
      <c r="E98" s="261">
        <f t="shared" si="2"/>
        <v>0.378698224852071</v>
      </c>
      <c r="F98" s="136"/>
    </row>
    <row r="99" spans="1:6">
      <c r="A99" s="156" t="s">
        <v>72</v>
      </c>
      <c r="B99" s="159" t="s">
        <v>1512</v>
      </c>
      <c r="C99" s="259">
        <v>181</v>
      </c>
      <c r="D99" s="267">
        <v>245</v>
      </c>
      <c r="E99" s="261">
        <f t="shared" si="2"/>
        <v>0.26122448979591839</v>
      </c>
      <c r="F99" s="136"/>
    </row>
    <row r="100" spans="1:6">
      <c r="A100" s="156" t="s">
        <v>52</v>
      </c>
      <c r="B100" s="159" t="s">
        <v>1513</v>
      </c>
      <c r="C100" s="259">
        <v>49</v>
      </c>
      <c r="D100" s="267">
        <v>69</v>
      </c>
      <c r="E100" s="261">
        <f t="shared" si="2"/>
        <v>0.28985507246376813</v>
      </c>
      <c r="F100" s="136"/>
    </row>
    <row r="101" spans="1:6">
      <c r="A101" s="156" t="s">
        <v>64</v>
      </c>
      <c r="B101" s="159" t="s">
        <v>842</v>
      </c>
      <c r="C101" s="259">
        <v>16</v>
      </c>
      <c r="D101" s="267">
        <v>28</v>
      </c>
      <c r="E101" s="261">
        <f t="shared" si="2"/>
        <v>0.42857142857142855</v>
      </c>
      <c r="F101" s="136"/>
    </row>
    <row r="102" spans="1:6">
      <c r="A102" s="156" t="s">
        <v>79</v>
      </c>
      <c r="B102" s="159" t="s">
        <v>204</v>
      </c>
      <c r="C102" s="259">
        <v>295</v>
      </c>
      <c r="D102" s="267">
        <v>478</v>
      </c>
      <c r="E102" s="261">
        <f t="shared" si="2"/>
        <v>0.38284518828451886</v>
      </c>
      <c r="F102" s="136"/>
    </row>
    <row r="103" spans="1:6">
      <c r="A103" s="156" t="s">
        <v>61</v>
      </c>
      <c r="B103" s="159" t="s">
        <v>244</v>
      </c>
      <c r="C103" s="259">
        <v>113</v>
      </c>
      <c r="D103" s="267">
        <v>295</v>
      </c>
      <c r="E103" s="261">
        <f t="shared" si="2"/>
        <v>0.61694915254237293</v>
      </c>
      <c r="F103" s="136"/>
    </row>
    <row r="104" spans="1:6">
      <c r="A104" s="156" t="s">
        <v>79</v>
      </c>
      <c r="B104" s="159" t="s">
        <v>624</v>
      </c>
      <c r="C104" s="259">
        <v>73</v>
      </c>
      <c r="D104" s="267">
        <v>111</v>
      </c>
      <c r="E104" s="261">
        <f t="shared" si="2"/>
        <v>0.34234234234234234</v>
      </c>
      <c r="F104" s="136"/>
    </row>
    <row r="105" spans="1:6">
      <c r="A105" s="156" t="s">
        <v>72</v>
      </c>
      <c r="B105" s="159" t="s">
        <v>477</v>
      </c>
      <c r="C105" s="259">
        <v>113</v>
      </c>
      <c r="D105" s="267">
        <v>185</v>
      </c>
      <c r="E105" s="261">
        <f t="shared" si="2"/>
        <v>0.38918918918918921</v>
      </c>
      <c r="F105" s="136"/>
    </row>
    <row r="106" spans="1:6">
      <c r="A106" s="156" t="s">
        <v>52</v>
      </c>
      <c r="B106" s="159" t="s">
        <v>466</v>
      </c>
      <c r="C106" s="259">
        <v>62</v>
      </c>
      <c r="D106" s="267">
        <v>103</v>
      </c>
      <c r="E106" s="261">
        <f t="shared" si="2"/>
        <v>0.39805825242718446</v>
      </c>
      <c r="F106" s="136"/>
    </row>
    <row r="107" spans="1:6">
      <c r="A107" s="156" t="s">
        <v>72</v>
      </c>
      <c r="B107" s="159" t="s">
        <v>294</v>
      </c>
      <c r="C107" s="259">
        <v>126</v>
      </c>
      <c r="D107" s="267">
        <v>207</v>
      </c>
      <c r="E107" s="261">
        <f t="shared" si="2"/>
        <v>0.39130434782608697</v>
      </c>
      <c r="F107" s="136"/>
    </row>
    <row r="108" spans="1:6">
      <c r="A108" s="156" t="s">
        <v>917</v>
      </c>
      <c r="B108" s="159" t="s">
        <v>1514</v>
      </c>
      <c r="C108" s="259">
        <v>65</v>
      </c>
      <c r="D108" s="267">
        <v>97</v>
      </c>
      <c r="E108" s="261">
        <f t="shared" si="2"/>
        <v>0.32989690721649484</v>
      </c>
      <c r="F108" s="136"/>
    </row>
    <row r="109" spans="1:6">
      <c r="A109" s="156" t="s">
        <v>56</v>
      </c>
      <c r="B109" s="159" t="s">
        <v>763</v>
      </c>
      <c r="C109" s="259">
        <v>38</v>
      </c>
      <c r="D109" s="267">
        <v>50</v>
      </c>
      <c r="E109" s="261">
        <f t="shared" si="2"/>
        <v>0.24</v>
      </c>
      <c r="F109" s="136"/>
    </row>
    <row r="110" spans="1:6">
      <c r="A110" s="156" t="s">
        <v>52</v>
      </c>
      <c r="B110" s="159" t="s">
        <v>1515</v>
      </c>
      <c r="C110" s="259">
        <v>85</v>
      </c>
      <c r="D110" s="267">
        <v>165</v>
      </c>
      <c r="E110" s="261">
        <f t="shared" si="2"/>
        <v>0.48484848484848486</v>
      </c>
      <c r="F110" s="136"/>
    </row>
    <row r="111" spans="1:6">
      <c r="A111" s="156" t="s">
        <v>52</v>
      </c>
      <c r="B111" s="159" t="s">
        <v>1516</v>
      </c>
      <c r="C111" s="259">
        <v>552</v>
      </c>
      <c r="D111" s="267">
        <v>876</v>
      </c>
      <c r="E111" s="261">
        <f t="shared" si="2"/>
        <v>0.36986301369863012</v>
      </c>
      <c r="F111" s="136"/>
    </row>
    <row r="112" spans="1:6">
      <c r="A112" s="156" t="s">
        <v>58</v>
      </c>
      <c r="B112" s="159" t="s">
        <v>702</v>
      </c>
      <c r="C112" s="259">
        <v>42</v>
      </c>
      <c r="D112" s="267">
        <v>71</v>
      </c>
      <c r="E112" s="261">
        <f t="shared" si="2"/>
        <v>0.40845070422535212</v>
      </c>
      <c r="F112" s="136"/>
    </row>
    <row r="113" spans="1:6">
      <c r="A113" s="156" t="s">
        <v>58</v>
      </c>
      <c r="B113" s="159" t="s">
        <v>779</v>
      </c>
      <c r="C113" s="259">
        <v>23</v>
      </c>
      <c r="D113" s="267">
        <v>46</v>
      </c>
      <c r="E113" s="261">
        <f t="shared" si="2"/>
        <v>0.5</v>
      </c>
      <c r="F113" s="136"/>
    </row>
    <row r="114" spans="1:6">
      <c r="A114" s="156" t="s">
        <v>72</v>
      </c>
      <c r="B114" s="159" t="s">
        <v>280</v>
      </c>
      <c r="C114" s="259">
        <v>190</v>
      </c>
      <c r="D114" s="267">
        <v>267</v>
      </c>
      <c r="E114" s="261">
        <f t="shared" si="2"/>
        <v>0.28838951310861421</v>
      </c>
      <c r="F114" s="136"/>
    </row>
    <row r="115" spans="1:6">
      <c r="A115" s="156" t="s">
        <v>72</v>
      </c>
      <c r="B115" s="159" t="s">
        <v>764</v>
      </c>
      <c r="C115" s="259">
        <v>33</v>
      </c>
      <c r="D115" s="267">
        <v>44</v>
      </c>
      <c r="E115" s="261">
        <f t="shared" si="2"/>
        <v>0.25</v>
      </c>
      <c r="F115" s="136"/>
    </row>
    <row r="116" spans="1:6">
      <c r="A116" s="156" t="s">
        <v>72</v>
      </c>
      <c r="B116" s="159" t="s">
        <v>200</v>
      </c>
      <c r="C116" s="259">
        <v>335</v>
      </c>
      <c r="D116" s="267">
        <v>565</v>
      </c>
      <c r="E116" s="261">
        <f t="shared" si="2"/>
        <v>0.40707964601769914</v>
      </c>
      <c r="F116" s="136"/>
    </row>
    <row r="117" spans="1:6">
      <c r="A117" s="156" t="s">
        <v>72</v>
      </c>
      <c r="B117" s="159" t="s">
        <v>1517</v>
      </c>
      <c r="C117" s="259">
        <v>504</v>
      </c>
      <c r="D117" s="267">
        <v>815</v>
      </c>
      <c r="E117" s="261">
        <f t="shared" si="2"/>
        <v>0.38159509202453989</v>
      </c>
      <c r="F117" s="136"/>
    </row>
    <row r="118" spans="1:6">
      <c r="A118" s="156" t="s">
        <v>72</v>
      </c>
      <c r="B118" s="159" t="s">
        <v>196</v>
      </c>
      <c r="C118" s="259">
        <v>240</v>
      </c>
      <c r="D118" s="267">
        <v>438</v>
      </c>
      <c r="E118" s="261">
        <f t="shared" si="2"/>
        <v>0.45205479452054792</v>
      </c>
      <c r="F118" s="136"/>
    </row>
    <row r="119" spans="1:6">
      <c r="A119" s="156" t="s">
        <v>64</v>
      </c>
      <c r="B119" s="159" t="s">
        <v>1518</v>
      </c>
      <c r="C119" s="259">
        <v>21</v>
      </c>
      <c r="D119" s="267">
        <v>51</v>
      </c>
      <c r="E119" s="261">
        <f t="shared" si="2"/>
        <v>0.58823529411764708</v>
      </c>
      <c r="F119" s="136"/>
    </row>
    <row r="120" spans="1:6">
      <c r="A120" s="156" t="s">
        <v>72</v>
      </c>
      <c r="B120" s="159" t="s">
        <v>239</v>
      </c>
      <c r="C120" s="259">
        <v>237</v>
      </c>
      <c r="D120" s="267">
        <v>488</v>
      </c>
      <c r="E120" s="261">
        <f t="shared" si="2"/>
        <v>0.51434426229508201</v>
      </c>
      <c r="F120" s="136"/>
    </row>
    <row r="121" spans="1:6">
      <c r="A121" s="156" t="s">
        <v>72</v>
      </c>
      <c r="B121" s="159" t="s">
        <v>259</v>
      </c>
      <c r="C121" s="259">
        <v>190</v>
      </c>
      <c r="D121" s="267">
        <v>314</v>
      </c>
      <c r="E121" s="261">
        <f t="shared" si="2"/>
        <v>0.39490445859872614</v>
      </c>
      <c r="F121" s="136"/>
    </row>
    <row r="122" spans="1:6">
      <c r="A122" s="156" t="s">
        <v>56</v>
      </c>
      <c r="B122" s="159" t="s">
        <v>179</v>
      </c>
      <c r="C122" s="259">
        <v>324</v>
      </c>
      <c r="D122" s="267">
        <v>437</v>
      </c>
      <c r="E122" s="261">
        <f t="shared" si="2"/>
        <v>0.2585812356979405</v>
      </c>
      <c r="F122" s="136"/>
    </row>
    <row r="123" spans="1:6">
      <c r="A123" s="156" t="s">
        <v>61</v>
      </c>
      <c r="B123" s="159" t="s">
        <v>899</v>
      </c>
      <c r="C123" s="259">
        <v>11</v>
      </c>
      <c r="D123" s="267">
        <v>15</v>
      </c>
      <c r="E123" s="261">
        <f t="shared" si="2"/>
        <v>0.26666666666666666</v>
      </c>
      <c r="F123" s="136"/>
    </row>
    <row r="124" spans="1:6">
      <c r="A124" s="156" t="s">
        <v>72</v>
      </c>
      <c r="B124" s="159" t="s">
        <v>119</v>
      </c>
      <c r="C124" s="259">
        <v>698</v>
      </c>
      <c r="D124" s="266">
        <v>1096</v>
      </c>
      <c r="E124" s="261">
        <f t="shared" si="2"/>
        <v>0.36313868613138683</v>
      </c>
      <c r="F124" s="136"/>
    </row>
    <row r="125" spans="1:6">
      <c r="A125" s="156" t="s">
        <v>72</v>
      </c>
      <c r="B125" s="159" t="s">
        <v>392</v>
      </c>
      <c r="C125" s="259">
        <v>146</v>
      </c>
      <c r="D125" s="267">
        <v>194</v>
      </c>
      <c r="E125" s="261">
        <f t="shared" si="2"/>
        <v>0.24742268041237114</v>
      </c>
      <c r="F125" s="136"/>
    </row>
    <row r="126" spans="1:6">
      <c r="A126" s="156" t="s">
        <v>56</v>
      </c>
      <c r="B126" s="159" t="s">
        <v>512</v>
      </c>
      <c r="C126" s="259">
        <v>78</v>
      </c>
      <c r="D126" s="267">
        <v>146</v>
      </c>
      <c r="E126" s="261">
        <f t="shared" si="2"/>
        <v>0.46575342465753422</v>
      </c>
      <c r="F126" s="136"/>
    </row>
    <row r="127" spans="1:6">
      <c r="A127" s="156" t="s">
        <v>56</v>
      </c>
      <c r="B127" s="159" t="s">
        <v>208</v>
      </c>
      <c r="C127" s="259">
        <v>225</v>
      </c>
      <c r="D127" s="267">
        <v>353</v>
      </c>
      <c r="E127" s="261">
        <f t="shared" si="2"/>
        <v>0.36260623229461758</v>
      </c>
      <c r="F127" s="136"/>
    </row>
    <row r="128" spans="1:6">
      <c r="A128" s="156" t="s">
        <v>72</v>
      </c>
      <c r="B128" s="159" t="s">
        <v>222</v>
      </c>
      <c r="C128" s="259">
        <v>263</v>
      </c>
      <c r="D128" s="267">
        <v>366</v>
      </c>
      <c r="E128" s="261">
        <f t="shared" si="2"/>
        <v>0.28142076502732238</v>
      </c>
      <c r="F128" s="136"/>
    </row>
    <row r="129" spans="1:6">
      <c r="A129" s="156" t="s">
        <v>72</v>
      </c>
      <c r="B129" s="159" t="s">
        <v>481</v>
      </c>
      <c r="C129" s="259">
        <v>78</v>
      </c>
      <c r="D129" s="267">
        <v>101</v>
      </c>
      <c r="E129" s="261">
        <f t="shared" si="2"/>
        <v>0.22772277227722773</v>
      </c>
      <c r="F129" s="136"/>
    </row>
    <row r="130" spans="1:6">
      <c r="A130" s="156" t="s">
        <v>58</v>
      </c>
      <c r="B130" s="159" t="s">
        <v>1519</v>
      </c>
      <c r="C130" s="259">
        <v>25</v>
      </c>
      <c r="D130" s="267">
        <v>34</v>
      </c>
      <c r="E130" s="261">
        <f t="shared" si="2"/>
        <v>0.26470588235294118</v>
      </c>
      <c r="F130" s="136"/>
    </row>
    <row r="131" spans="1:6">
      <c r="A131" s="156" t="s">
        <v>56</v>
      </c>
      <c r="B131" s="159" t="s">
        <v>1520</v>
      </c>
      <c r="C131" s="259">
        <v>152</v>
      </c>
      <c r="D131" s="267">
        <v>187</v>
      </c>
      <c r="E131" s="261">
        <f t="shared" ref="E131:E194" si="3">(D131-C131)/D131</f>
        <v>0.18716577540106952</v>
      </c>
      <c r="F131" s="136"/>
    </row>
    <row r="132" spans="1:6">
      <c r="A132" s="156" t="s">
        <v>72</v>
      </c>
      <c r="B132" s="159" t="s">
        <v>390</v>
      </c>
      <c r="C132" s="259">
        <v>115</v>
      </c>
      <c r="D132" s="267">
        <v>146</v>
      </c>
      <c r="E132" s="261">
        <f t="shared" si="3"/>
        <v>0.21232876712328766</v>
      </c>
      <c r="F132" s="136"/>
    </row>
    <row r="133" spans="1:6">
      <c r="A133" s="156" t="s">
        <v>64</v>
      </c>
      <c r="B133" s="159" t="s">
        <v>753</v>
      </c>
      <c r="C133" s="259">
        <v>24</v>
      </c>
      <c r="D133" s="267">
        <v>40</v>
      </c>
      <c r="E133" s="261">
        <f t="shared" si="3"/>
        <v>0.4</v>
      </c>
      <c r="F133" s="136"/>
    </row>
    <row r="134" spans="1:6">
      <c r="A134" s="156" t="s">
        <v>58</v>
      </c>
      <c r="B134" s="159" t="s">
        <v>1521</v>
      </c>
      <c r="C134" s="259">
        <v>39</v>
      </c>
      <c r="D134" s="267">
        <v>60</v>
      </c>
      <c r="E134" s="261">
        <f t="shared" si="3"/>
        <v>0.35</v>
      </c>
      <c r="F134" s="136"/>
    </row>
    <row r="135" spans="1:6">
      <c r="A135" s="156" t="s">
        <v>58</v>
      </c>
      <c r="B135" s="159" t="s">
        <v>565</v>
      </c>
      <c r="C135" s="259">
        <v>66</v>
      </c>
      <c r="D135" s="267">
        <v>82</v>
      </c>
      <c r="E135" s="261">
        <f t="shared" si="3"/>
        <v>0.1951219512195122</v>
      </c>
      <c r="F135" s="136"/>
    </row>
    <row r="136" spans="1:6">
      <c r="A136" s="156" t="s">
        <v>917</v>
      </c>
      <c r="B136" s="159" t="s">
        <v>154</v>
      </c>
      <c r="C136" s="259">
        <v>484</v>
      </c>
      <c r="D136" s="267">
        <v>724</v>
      </c>
      <c r="E136" s="261">
        <f t="shared" si="3"/>
        <v>0.33149171270718231</v>
      </c>
      <c r="F136" s="136"/>
    </row>
    <row r="137" spans="1:6">
      <c r="A137" s="156" t="s">
        <v>72</v>
      </c>
      <c r="B137" s="159" t="s">
        <v>500</v>
      </c>
      <c r="C137" s="259">
        <v>62</v>
      </c>
      <c r="D137" s="267">
        <v>110</v>
      </c>
      <c r="E137" s="261">
        <f t="shared" si="3"/>
        <v>0.43636363636363634</v>
      </c>
      <c r="F137" s="136"/>
    </row>
    <row r="138" spans="1:6">
      <c r="A138" s="156" t="s">
        <v>52</v>
      </c>
      <c r="B138" s="159" t="s">
        <v>290</v>
      </c>
      <c r="C138" s="259">
        <v>192</v>
      </c>
      <c r="D138" s="267">
        <v>248</v>
      </c>
      <c r="E138" s="261">
        <f t="shared" si="3"/>
        <v>0.22580645161290322</v>
      </c>
      <c r="F138" s="136"/>
    </row>
    <row r="139" spans="1:6">
      <c r="A139" s="156" t="s">
        <v>56</v>
      </c>
      <c r="B139" s="159" t="s">
        <v>1522</v>
      </c>
      <c r="C139" s="259">
        <v>162</v>
      </c>
      <c r="D139" s="267">
        <v>246</v>
      </c>
      <c r="E139" s="261">
        <f t="shared" si="3"/>
        <v>0.34146341463414637</v>
      </c>
      <c r="F139" s="136"/>
    </row>
    <row r="140" spans="1:6">
      <c r="A140" s="156" t="s">
        <v>64</v>
      </c>
      <c r="B140" s="159" t="s">
        <v>1523</v>
      </c>
      <c r="C140" s="259">
        <v>37</v>
      </c>
      <c r="D140" s="267">
        <v>72</v>
      </c>
      <c r="E140" s="261">
        <f t="shared" si="3"/>
        <v>0.4861111111111111</v>
      </c>
      <c r="F140" s="136"/>
    </row>
    <row r="141" spans="1:6">
      <c r="A141" s="156" t="s">
        <v>61</v>
      </c>
      <c r="B141" s="159" t="s">
        <v>1524</v>
      </c>
      <c r="C141" s="259">
        <v>68</v>
      </c>
      <c r="D141" s="267">
        <v>130</v>
      </c>
      <c r="E141" s="261">
        <f t="shared" si="3"/>
        <v>0.47692307692307695</v>
      </c>
      <c r="F141" s="136"/>
    </row>
    <row r="142" spans="1:6">
      <c r="A142" s="156" t="s">
        <v>72</v>
      </c>
      <c r="B142" s="159" t="s">
        <v>1525</v>
      </c>
      <c r="C142" s="259">
        <v>91</v>
      </c>
      <c r="D142" s="267">
        <v>133</v>
      </c>
      <c r="E142" s="261">
        <f t="shared" si="3"/>
        <v>0.31578947368421051</v>
      </c>
      <c r="F142" s="136"/>
    </row>
    <row r="143" spans="1:6">
      <c r="A143" s="156" t="s">
        <v>58</v>
      </c>
      <c r="B143" s="159" t="s">
        <v>386</v>
      </c>
      <c r="C143" s="259">
        <v>69</v>
      </c>
      <c r="D143" s="267">
        <v>122</v>
      </c>
      <c r="E143" s="261">
        <f t="shared" si="3"/>
        <v>0.4344262295081967</v>
      </c>
      <c r="F143" s="136"/>
    </row>
    <row r="144" spans="1:6">
      <c r="A144" s="156" t="s">
        <v>917</v>
      </c>
      <c r="B144" s="159" t="s">
        <v>1526</v>
      </c>
      <c r="C144" s="259">
        <v>92</v>
      </c>
      <c r="D144" s="267">
        <v>153</v>
      </c>
      <c r="E144" s="261">
        <f t="shared" si="3"/>
        <v>0.39869281045751637</v>
      </c>
      <c r="F144" s="136"/>
    </row>
    <row r="145" spans="1:6">
      <c r="A145" s="156" t="s">
        <v>58</v>
      </c>
      <c r="B145" s="159" t="s">
        <v>1527</v>
      </c>
      <c r="C145" s="259">
        <v>9</v>
      </c>
      <c r="D145" s="267">
        <v>22</v>
      </c>
      <c r="E145" s="261">
        <f t="shared" si="3"/>
        <v>0.59090909090909094</v>
      </c>
      <c r="F145" s="136"/>
    </row>
    <row r="146" spans="1:6">
      <c r="A146" s="156" t="s">
        <v>58</v>
      </c>
      <c r="B146" s="159" t="s">
        <v>1528</v>
      </c>
      <c r="C146" s="259">
        <v>386</v>
      </c>
      <c r="D146" s="267">
        <v>531</v>
      </c>
      <c r="E146" s="261">
        <f t="shared" si="3"/>
        <v>0.27306967984934089</v>
      </c>
      <c r="F146" s="136"/>
    </row>
    <row r="147" spans="1:6">
      <c r="A147" s="156" t="s">
        <v>58</v>
      </c>
      <c r="B147" s="159" t="s">
        <v>144</v>
      </c>
      <c r="C147" s="259">
        <v>415</v>
      </c>
      <c r="D147" s="267">
        <v>789</v>
      </c>
      <c r="E147" s="261">
        <f t="shared" si="3"/>
        <v>0.47401774397972118</v>
      </c>
      <c r="F147" s="136"/>
    </row>
    <row r="148" spans="1:6">
      <c r="A148" s="156" t="s">
        <v>64</v>
      </c>
      <c r="B148" s="159" t="s">
        <v>113</v>
      </c>
      <c r="C148" s="259">
        <v>848</v>
      </c>
      <c r="D148" s="266">
        <v>1471</v>
      </c>
      <c r="E148" s="261">
        <f t="shared" si="3"/>
        <v>0.42352141400407883</v>
      </c>
      <c r="F148" s="136"/>
    </row>
    <row r="149" spans="1:6">
      <c r="A149" s="156" t="s">
        <v>917</v>
      </c>
      <c r="B149" s="159" t="s">
        <v>469</v>
      </c>
      <c r="C149" s="259">
        <v>115</v>
      </c>
      <c r="D149" s="267">
        <v>145</v>
      </c>
      <c r="E149" s="261">
        <f t="shared" si="3"/>
        <v>0.20689655172413793</v>
      </c>
      <c r="F149" s="136"/>
    </row>
    <row r="150" spans="1:6">
      <c r="A150" s="156" t="s">
        <v>72</v>
      </c>
      <c r="B150" s="159" t="s">
        <v>1529</v>
      </c>
      <c r="C150" s="259">
        <v>83</v>
      </c>
      <c r="D150" s="267">
        <v>128</v>
      </c>
      <c r="E150" s="261">
        <f t="shared" si="3"/>
        <v>0.3515625</v>
      </c>
      <c r="F150" s="136"/>
    </row>
    <row r="151" spans="1:6">
      <c r="A151" s="156" t="s">
        <v>917</v>
      </c>
      <c r="B151" s="159" t="s">
        <v>184</v>
      </c>
      <c r="C151" s="259">
        <v>305</v>
      </c>
      <c r="D151" s="267">
        <v>477</v>
      </c>
      <c r="E151" s="261">
        <f t="shared" si="3"/>
        <v>0.36058700209643607</v>
      </c>
      <c r="F151" s="136"/>
    </row>
    <row r="152" spans="1:6">
      <c r="A152" s="156" t="s">
        <v>64</v>
      </c>
      <c r="B152" s="159" t="s">
        <v>1530</v>
      </c>
      <c r="C152" s="259">
        <v>13</v>
      </c>
      <c r="D152" s="267">
        <v>19</v>
      </c>
      <c r="E152" s="261">
        <f t="shared" si="3"/>
        <v>0.31578947368421051</v>
      </c>
      <c r="F152" s="136"/>
    </row>
    <row r="153" spans="1:6">
      <c r="A153" s="156" t="s">
        <v>72</v>
      </c>
      <c r="B153" s="159" t="s">
        <v>348</v>
      </c>
      <c r="C153" s="259">
        <v>104</v>
      </c>
      <c r="D153" s="267">
        <v>207</v>
      </c>
      <c r="E153" s="261">
        <f t="shared" si="3"/>
        <v>0.49758454106280192</v>
      </c>
      <c r="F153" s="136"/>
    </row>
    <row r="154" spans="1:6">
      <c r="A154" s="156" t="s">
        <v>72</v>
      </c>
      <c r="B154" s="159" t="s">
        <v>351</v>
      </c>
      <c r="C154" s="259">
        <v>113</v>
      </c>
      <c r="D154" s="267">
        <v>167</v>
      </c>
      <c r="E154" s="261">
        <f t="shared" si="3"/>
        <v>0.32335329341317365</v>
      </c>
      <c r="F154" s="136"/>
    </row>
    <row r="155" spans="1:6">
      <c r="A155" s="156" t="s">
        <v>72</v>
      </c>
      <c r="B155" s="159" t="s">
        <v>432</v>
      </c>
      <c r="C155" s="259">
        <v>156</v>
      </c>
      <c r="D155" s="267">
        <v>249</v>
      </c>
      <c r="E155" s="261">
        <f t="shared" si="3"/>
        <v>0.37349397590361444</v>
      </c>
      <c r="F155" s="136"/>
    </row>
    <row r="156" spans="1:6">
      <c r="A156" s="156" t="s">
        <v>52</v>
      </c>
      <c r="B156" s="159" t="s">
        <v>206</v>
      </c>
      <c r="C156" s="259">
        <v>277</v>
      </c>
      <c r="D156" s="267">
        <v>407</v>
      </c>
      <c r="E156" s="261">
        <f t="shared" si="3"/>
        <v>0.31941031941031939</v>
      </c>
      <c r="F156" s="136"/>
    </row>
    <row r="157" spans="1:6">
      <c r="A157" s="156" t="s">
        <v>56</v>
      </c>
      <c r="B157" s="159" t="s">
        <v>1531</v>
      </c>
      <c r="C157" s="259">
        <v>401</v>
      </c>
      <c r="D157" s="267">
        <v>585</v>
      </c>
      <c r="E157" s="261">
        <f t="shared" si="3"/>
        <v>0.31452991452991452</v>
      </c>
      <c r="F157" s="136"/>
    </row>
    <row r="158" spans="1:6">
      <c r="A158" s="156" t="s">
        <v>72</v>
      </c>
      <c r="B158" s="159" t="s">
        <v>166</v>
      </c>
      <c r="C158" s="259">
        <v>365</v>
      </c>
      <c r="D158" s="267">
        <v>493</v>
      </c>
      <c r="E158" s="261">
        <f t="shared" si="3"/>
        <v>0.25963488843813387</v>
      </c>
      <c r="F158" s="136"/>
    </row>
    <row r="159" spans="1:6">
      <c r="A159" s="156" t="s">
        <v>72</v>
      </c>
      <c r="B159" s="159" t="s">
        <v>1532</v>
      </c>
      <c r="C159" s="259">
        <v>375</v>
      </c>
      <c r="D159" s="267">
        <v>482</v>
      </c>
      <c r="E159" s="261">
        <f t="shared" si="3"/>
        <v>0.22199170124481327</v>
      </c>
      <c r="F159" s="136"/>
    </row>
    <row r="160" spans="1:6">
      <c r="A160" s="156" t="s">
        <v>56</v>
      </c>
      <c r="B160" s="159" t="s">
        <v>444</v>
      </c>
      <c r="C160" s="259">
        <v>68</v>
      </c>
      <c r="D160" s="267">
        <v>117</v>
      </c>
      <c r="E160" s="261">
        <f t="shared" si="3"/>
        <v>0.41880341880341881</v>
      </c>
      <c r="F160" s="136"/>
    </row>
    <row r="161" spans="1:6">
      <c r="A161" s="156" t="s">
        <v>72</v>
      </c>
      <c r="B161" s="159" t="s">
        <v>490</v>
      </c>
      <c r="C161" s="259">
        <v>77</v>
      </c>
      <c r="D161" s="267">
        <v>110</v>
      </c>
      <c r="E161" s="261">
        <f t="shared" si="3"/>
        <v>0.3</v>
      </c>
      <c r="F161" s="136"/>
    </row>
    <row r="162" spans="1:6">
      <c r="A162" s="156" t="s">
        <v>72</v>
      </c>
      <c r="B162" s="159" t="s">
        <v>1533</v>
      </c>
      <c r="C162" s="259">
        <v>26</v>
      </c>
      <c r="D162" s="267">
        <v>41</v>
      </c>
      <c r="E162" s="261">
        <f t="shared" si="3"/>
        <v>0.36585365853658536</v>
      </c>
      <c r="F162" s="136"/>
    </row>
    <row r="163" spans="1:6">
      <c r="A163" s="156" t="s">
        <v>72</v>
      </c>
      <c r="B163" s="159" t="s">
        <v>703</v>
      </c>
      <c r="C163" s="259">
        <v>29</v>
      </c>
      <c r="D163" s="267">
        <v>47</v>
      </c>
      <c r="E163" s="261">
        <f t="shared" si="3"/>
        <v>0.38297872340425532</v>
      </c>
      <c r="F163" s="136"/>
    </row>
    <row r="164" spans="1:6">
      <c r="A164" s="156" t="s">
        <v>52</v>
      </c>
      <c r="B164" s="159" t="s">
        <v>896</v>
      </c>
      <c r="C164" s="259">
        <v>2</v>
      </c>
      <c r="D164" s="267">
        <v>6</v>
      </c>
      <c r="E164" s="261">
        <f t="shared" si="3"/>
        <v>0.66666666666666663</v>
      </c>
      <c r="F164" s="136"/>
    </row>
    <row r="165" spans="1:6">
      <c r="A165" s="156" t="s">
        <v>56</v>
      </c>
      <c r="B165" s="159" t="s">
        <v>854</v>
      </c>
      <c r="C165" s="259">
        <v>18</v>
      </c>
      <c r="D165" s="267">
        <v>32</v>
      </c>
      <c r="E165" s="261">
        <f t="shared" si="3"/>
        <v>0.4375</v>
      </c>
      <c r="F165" s="136"/>
    </row>
    <row r="166" spans="1:6">
      <c r="A166" s="156" t="s">
        <v>72</v>
      </c>
      <c r="B166" s="159" t="s">
        <v>1534</v>
      </c>
      <c r="C166" s="259">
        <v>222</v>
      </c>
      <c r="D166" s="267">
        <v>421</v>
      </c>
      <c r="E166" s="261">
        <f t="shared" si="3"/>
        <v>0.47268408551068886</v>
      </c>
      <c r="F166" s="136"/>
    </row>
    <row r="167" spans="1:6">
      <c r="A167" s="156" t="s">
        <v>58</v>
      </c>
      <c r="B167" s="159" t="s">
        <v>89</v>
      </c>
      <c r="C167" s="259">
        <v>956</v>
      </c>
      <c r="D167" s="266">
        <v>1740</v>
      </c>
      <c r="E167" s="261">
        <f t="shared" si="3"/>
        <v>0.45057471264367815</v>
      </c>
      <c r="F167" s="136"/>
    </row>
    <row r="168" spans="1:6">
      <c r="A168" s="156" t="s">
        <v>52</v>
      </c>
      <c r="B168" s="159" t="s">
        <v>347</v>
      </c>
      <c r="C168" s="259">
        <v>165</v>
      </c>
      <c r="D168" s="267">
        <v>223</v>
      </c>
      <c r="E168" s="261">
        <f t="shared" si="3"/>
        <v>0.26008968609865468</v>
      </c>
      <c r="F168" s="136"/>
    </row>
    <row r="169" spans="1:6">
      <c r="A169" s="156" t="s">
        <v>52</v>
      </c>
      <c r="B169" s="159" t="s">
        <v>804</v>
      </c>
      <c r="C169" s="259">
        <v>61</v>
      </c>
      <c r="D169" s="267">
        <v>38</v>
      </c>
      <c r="E169" s="261">
        <f t="shared" si="3"/>
        <v>-0.60526315789473684</v>
      </c>
      <c r="F169" s="136"/>
    </row>
    <row r="170" spans="1:6">
      <c r="A170" s="156" t="s">
        <v>917</v>
      </c>
      <c r="B170" s="159" t="s">
        <v>427</v>
      </c>
      <c r="C170" s="259">
        <v>67</v>
      </c>
      <c r="D170" s="267">
        <v>123</v>
      </c>
      <c r="E170" s="261">
        <f t="shared" si="3"/>
        <v>0.45528455284552843</v>
      </c>
      <c r="F170" s="136"/>
    </row>
    <row r="171" spans="1:6">
      <c r="A171" s="156" t="s">
        <v>61</v>
      </c>
      <c r="B171" s="159" t="s">
        <v>797</v>
      </c>
      <c r="C171" s="259">
        <v>19</v>
      </c>
      <c r="D171" s="267">
        <v>26</v>
      </c>
      <c r="E171" s="261">
        <f t="shared" si="3"/>
        <v>0.26923076923076922</v>
      </c>
      <c r="F171" s="136"/>
    </row>
    <row r="172" spans="1:6">
      <c r="A172" s="156" t="s">
        <v>72</v>
      </c>
      <c r="B172" s="159" t="s">
        <v>186</v>
      </c>
      <c r="C172" s="259">
        <v>318</v>
      </c>
      <c r="D172" s="267">
        <v>560</v>
      </c>
      <c r="E172" s="261">
        <f t="shared" si="3"/>
        <v>0.43214285714285716</v>
      </c>
      <c r="F172" s="136"/>
    </row>
    <row r="173" spans="1:6">
      <c r="A173" s="156" t="s">
        <v>52</v>
      </c>
      <c r="B173" s="159" t="s">
        <v>1535</v>
      </c>
      <c r="C173" s="259">
        <v>4</v>
      </c>
      <c r="D173" s="267">
        <v>10</v>
      </c>
      <c r="E173" s="261">
        <f t="shared" si="3"/>
        <v>0.6</v>
      </c>
      <c r="F173" s="136"/>
    </row>
    <row r="174" spans="1:6">
      <c r="A174" s="156" t="s">
        <v>64</v>
      </c>
      <c r="B174" s="159" t="s">
        <v>554</v>
      </c>
      <c r="C174" s="259">
        <v>56</v>
      </c>
      <c r="D174" s="267">
        <v>88</v>
      </c>
      <c r="E174" s="261">
        <f t="shared" si="3"/>
        <v>0.36363636363636365</v>
      </c>
      <c r="F174" s="136"/>
    </row>
    <row r="175" spans="1:6">
      <c r="A175" s="156" t="s">
        <v>56</v>
      </c>
      <c r="B175" s="159" t="s">
        <v>308</v>
      </c>
      <c r="C175" s="259">
        <v>110</v>
      </c>
      <c r="D175" s="267">
        <v>214</v>
      </c>
      <c r="E175" s="261">
        <f t="shared" si="3"/>
        <v>0.48598130841121495</v>
      </c>
      <c r="F175" s="136"/>
    </row>
    <row r="176" spans="1:6">
      <c r="A176" s="156" t="s">
        <v>58</v>
      </c>
      <c r="B176" s="159" t="s">
        <v>1536</v>
      </c>
      <c r="C176" s="259">
        <v>54</v>
      </c>
      <c r="D176" s="267">
        <v>96</v>
      </c>
      <c r="E176" s="261">
        <f t="shared" si="3"/>
        <v>0.4375</v>
      </c>
      <c r="F176" s="136"/>
    </row>
    <row r="177" spans="1:6">
      <c r="A177" s="156" t="s">
        <v>58</v>
      </c>
      <c r="B177" s="159" t="s">
        <v>1537</v>
      </c>
      <c r="C177" s="259">
        <v>55</v>
      </c>
      <c r="D177" s="267">
        <v>49</v>
      </c>
      <c r="E177" s="261">
        <f t="shared" si="3"/>
        <v>-0.12244897959183673</v>
      </c>
      <c r="F177" s="136"/>
    </row>
    <row r="178" spans="1:6">
      <c r="A178" s="156" t="s">
        <v>917</v>
      </c>
      <c r="B178" s="159" t="s">
        <v>403</v>
      </c>
      <c r="C178" s="259">
        <v>85</v>
      </c>
      <c r="D178" s="267">
        <v>142</v>
      </c>
      <c r="E178" s="261">
        <f t="shared" si="3"/>
        <v>0.40140845070422537</v>
      </c>
      <c r="F178" s="136"/>
    </row>
    <row r="179" spans="1:6">
      <c r="A179" s="156" t="s">
        <v>61</v>
      </c>
      <c r="B179" s="159" t="s">
        <v>1538</v>
      </c>
      <c r="C179" s="259">
        <v>130</v>
      </c>
      <c r="D179" s="267">
        <v>244</v>
      </c>
      <c r="E179" s="261">
        <f t="shared" si="3"/>
        <v>0.46721311475409838</v>
      </c>
      <c r="F179" s="136"/>
    </row>
    <row r="180" spans="1:6">
      <c r="A180" s="156" t="s">
        <v>58</v>
      </c>
      <c r="B180" s="159" t="s">
        <v>754</v>
      </c>
      <c r="C180" s="259">
        <v>43</v>
      </c>
      <c r="D180" s="267">
        <v>55</v>
      </c>
      <c r="E180" s="261">
        <f t="shared" si="3"/>
        <v>0.21818181818181817</v>
      </c>
      <c r="F180" s="136"/>
    </row>
    <row r="181" spans="1:6">
      <c r="A181" s="156" t="s">
        <v>58</v>
      </c>
      <c r="B181" s="159" t="s">
        <v>1539</v>
      </c>
      <c r="C181" s="259">
        <v>27</v>
      </c>
      <c r="D181" s="267">
        <v>32</v>
      </c>
      <c r="E181" s="261">
        <f t="shared" si="3"/>
        <v>0.15625</v>
      </c>
      <c r="F181" s="136"/>
    </row>
    <row r="182" spans="1:6">
      <c r="A182" s="156" t="s">
        <v>72</v>
      </c>
      <c r="B182" s="159" t="s">
        <v>765</v>
      </c>
      <c r="C182" s="259">
        <v>9</v>
      </c>
      <c r="D182" s="267">
        <v>22</v>
      </c>
      <c r="E182" s="261">
        <f t="shared" si="3"/>
        <v>0.59090909090909094</v>
      </c>
      <c r="F182" s="136"/>
    </row>
    <row r="183" spans="1:6">
      <c r="A183" s="156" t="s">
        <v>61</v>
      </c>
      <c r="B183" s="159" t="s">
        <v>1540</v>
      </c>
      <c r="C183" s="259">
        <v>40</v>
      </c>
      <c r="D183" s="267">
        <v>56</v>
      </c>
      <c r="E183" s="261">
        <f t="shared" si="3"/>
        <v>0.2857142857142857</v>
      </c>
      <c r="F183" s="136"/>
    </row>
    <row r="184" spans="1:6">
      <c r="A184" s="156" t="s">
        <v>52</v>
      </c>
      <c r="B184" s="159" t="s">
        <v>1541</v>
      </c>
      <c r="C184" s="259">
        <v>314</v>
      </c>
      <c r="D184" s="267">
        <v>511</v>
      </c>
      <c r="E184" s="261">
        <f t="shared" si="3"/>
        <v>0.38551859099804303</v>
      </c>
      <c r="F184" s="136"/>
    </row>
    <row r="185" spans="1:6">
      <c r="A185" s="156" t="s">
        <v>58</v>
      </c>
      <c r="B185" s="159" t="s">
        <v>412</v>
      </c>
      <c r="C185" s="259">
        <v>112</v>
      </c>
      <c r="D185" s="267">
        <v>152</v>
      </c>
      <c r="E185" s="261">
        <f t="shared" si="3"/>
        <v>0.26315789473684209</v>
      </c>
      <c r="F185" s="136"/>
    </row>
    <row r="186" spans="1:6">
      <c r="A186" s="156" t="s">
        <v>64</v>
      </c>
      <c r="B186" s="159" t="s">
        <v>708</v>
      </c>
      <c r="C186" s="259">
        <v>40</v>
      </c>
      <c r="D186" s="267">
        <v>66</v>
      </c>
      <c r="E186" s="261">
        <f t="shared" si="3"/>
        <v>0.39393939393939392</v>
      </c>
      <c r="F186" s="136"/>
    </row>
    <row r="187" spans="1:6">
      <c r="A187" s="156" t="s">
        <v>56</v>
      </c>
      <c r="B187" s="159" t="s">
        <v>482</v>
      </c>
      <c r="C187" s="259">
        <v>30</v>
      </c>
      <c r="D187" s="267">
        <v>69</v>
      </c>
      <c r="E187" s="261">
        <f t="shared" si="3"/>
        <v>0.56521739130434778</v>
      </c>
      <c r="F187" s="136"/>
    </row>
    <row r="188" spans="1:6">
      <c r="A188" s="156" t="s">
        <v>917</v>
      </c>
      <c r="B188" s="159" t="s">
        <v>614</v>
      </c>
      <c r="C188" s="259">
        <v>69</v>
      </c>
      <c r="D188" s="267">
        <v>99</v>
      </c>
      <c r="E188" s="261">
        <f t="shared" si="3"/>
        <v>0.30303030303030304</v>
      </c>
      <c r="F188" s="136"/>
    </row>
    <row r="189" spans="1:6">
      <c r="A189" s="156" t="s">
        <v>72</v>
      </c>
      <c r="B189" s="159" t="s">
        <v>1542</v>
      </c>
      <c r="C189" s="259">
        <v>122</v>
      </c>
      <c r="D189" s="267">
        <v>155</v>
      </c>
      <c r="E189" s="261">
        <f t="shared" si="3"/>
        <v>0.2129032258064516</v>
      </c>
      <c r="F189" s="136"/>
    </row>
    <row r="190" spans="1:6" ht="30">
      <c r="A190" s="156" t="s">
        <v>52</v>
      </c>
      <c r="B190" s="159" t="s">
        <v>1543</v>
      </c>
      <c r="C190" s="259">
        <v>29</v>
      </c>
      <c r="D190" s="267">
        <v>38</v>
      </c>
      <c r="E190" s="261">
        <f t="shared" si="3"/>
        <v>0.23684210526315788</v>
      </c>
      <c r="F190" s="136"/>
    </row>
    <row r="191" spans="1:6">
      <c r="A191" s="156" t="s">
        <v>1869</v>
      </c>
      <c r="B191" s="159" t="s">
        <v>1544</v>
      </c>
      <c r="C191" s="259">
        <v>220</v>
      </c>
      <c r="D191" s="267">
        <v>318</v>
      </c>
      <c r="E191" s="261">
        <f t="shared" si="3"/>
        <v>0.3081761006289308</v>
      </c>
      <c r="F191" s="136"/>
    </row>
    <row r="192" spans="1:6">
      <c r="A192" s="156" t="s">
        <v>72</v>
      </c>
      <c r="B192" s="159" t="s">
        <v>1545</v>
      </c>
      <c r="C192" s="259">
        <v>14</v>
      </c>
      <c r="D192" s="267">
        <v>25</v>
      </c>
      <c r="E192" s="261">
        <f t="shared" si="3"/>
        <v>0.44</v>
      </c>
      <c r="F192" s="136"/>
    </row>
    <row r="193" spans="1:6">
      <c r="A193" s="156" t="s">
        <v>64</v>
      </c>
      <c r="B193" s="159" t="s">
        <v>1546</v>
      </c>
      <c r="C193" s="259">
        <v>17</v>
      </c>
      <c r="D193" s="267">
        <v>33</v>
      </c>
      <c r="E193" s="261">
        <f t="shared" si="3"/>
        <v>0.48484848484848486</v>
      </c>
      <c r="F193" s="136"/>
    </row>
    <row r="194" spans="1:6" ht="30">
      <c r="A194" s="156" t="s">
        <v>52</v>
      </c>
      <c r="B194" s="159" t="s">
        <v>1547</v>
      </c>
      <c r="C194" s="259">
        <v>185</v>
      </c>
      <c r="D194" s="267">
        <v>268</v>
      </c>
      <c r="E194" s="261">
        <f t="shared" si="3"/>
        <v>0.30970149253731344</v>
      </c>
      <c r="F194" s="136"/>
    </row>
    <row r="195" spans="1:6">
      <c r="A195" s="156" t="s">
        <v>52</v>
      </c>
      <c r="B195" s="159" t="s">
        <v>1548</v>
      </c>
      <c r="C195" s="259">
        <v>48</v>
      </c>
      <c r="D195" s="267">
        <v>67</v>
      </c>
      <c r="E195" s="261">
        <f t="shared" ref="E195:E258" si="4">(D195-C195)/D195</f>
        <v>0.28358208955223879</v>
      </c>
      <c r="F195" s="136"/>
    </row>
    <row r="196" spans="1:6">
      <c r="A196" s="156" t="s">
        <v>72</v>
      </c>
      <c r="B196" s="159" t="s">
        <v>1549</v>
      </c>
      <c r="C196" s="259">
        <v>232</v>
      </c>
      <c r="D196" s="267">
        <v>354</v>
      </c>
      <c r="E196" s="261">
        <f t="shared" si="4"/>
        <v>0.34463276836158191</v>
      </c>
      <c r="F196" s="136"/>
    </row>
    <row r="197" spans="1:6">
      <c r="A197" s="156" t="s">
        <v>72</v>
      </c>
      <c r="B197" s="159" t="s">
        <v>1550</v>
      </c>
      <c r="C197" s="259">
        <v>158</v>
      </c>
      <c r="D197" s="267">
        <v>228</v>
      </c>
      <c r="E197" s="261">
        <f t="shared" si="4"/>
        <v>0.30701754385964913</v>
      </c>
      <c r="F197" s="136"/>
    </row>
    <row r="198" spans="1:6">
      <c r="A198" s="156" t="s">
        <v>61</v>
      </c>
      <c r="B198" s="159" t="s">
        <v>1551</v>
      </c>
      <c r="C198" s="259">
        <v>25</v>
      </c>
      <c r="D198" s="267">
        <v>25</v>
      </c>
      <c r="E198" s="261">
        <f t="shared" si="4"/>
        <v>0</v>
      </c>
      <c r="F198" s="136"/>
    </row>
    <row r="199" spans="1:6">
      <c r="A199" s="156" t="s">
        <v>52</v>
      </c>
      <c r="B199" s="159" t="s">
        <v>416</v>
      </c>
      <c r="C199" s="259">
        <v>68</v>
      </c>
      <c r="D199" s="267">
        <v>162</v>
      </c>
      <c r="E199" s="261">
        <f t="shared" si="4"/>
        <v>0.58024691358024694</v>
      </c>
      <c r="F199" s="136"/>
    </row>
    <row r="200" spans="1:6">
      <c r="A200" s="156" t="s">
        <v>72</v>
      </c>
      <c r="B200" s="159" t="s">
        <v>317</v>
      </c>
      <c r="C200" s="259">
        <v>190</v>
      </c>
      <c r="D200" s="267">
        <v>274</v>
      </c>
      <c r="E200" s="261">
        <f t="shared" si="4"/>
        <v>0.30656934306569344</v>
      </c>
      <c r="F200" s="136"/>
    </row>
    <row r="201" spans="1:6">
      <c r="A201" s="156" t="s">
        <v>52</v>
      </c>
      <c r="B201" s="159" t="s">
        <v>146</v>
      </c>
      <c r="C201" s="259">
        <v>458</v>
      </c>
      <c r="D201" s="267">
        <v>747</v>
      </c>
      <c r="E201" s="261">
        <f t="shared" si="4"/>
        <v>0.38688085676037481</v>
      </c>
      <c r="F201" s="136"/>
    </row>
    <row r="202" spans="1:6">
      <c r="A202" s="156" t="s">
        <v>52</v>
      </c>
      <c r="B202" s="159" t="s">
        <v>658</v>
      </c>
      <c r="C202" s="259">
        <v>25</v>
      </c>
      <c r="D202" s="267">
        <v>48</v>
      </c>
      <c r="E202" s="261">
        <f t="shared" si="4"/>
        <v>0.47916666666666669</v>
      </c>
      <c r="F202" s="136"/>
    </row>
    <row r="203" spans="1:6">
      <c r="A203" s="156" t="s">
        <v>56</v>
      </c>
      <c r="B203" s="159" t="s">
        <v>855</v>
      </c>
      <c r="C203" s="259">
        <v>27</v>
      </c>
      <c r="D203" s="267">
        <v>41</v>
      </c>
      <c r="E203" s="261">
        <f t="shared" si="4"/>
        <v>0.34146341463414637</v>
      </c>
      <c r="F203" s="136"/>
    </row>
    <row r="204" spans="1:6">
      <c r="A204" s="156" t="s">
        <v>52</v>
      </c>
      <c r="B204" s="159" t="s">
        <v>92</v>
      </c>
      <c r="C204" s="259">
        <v>1085</v>
      </c>
      <c r="D204" s="266">
        <v>1888</v>
      </c>
      <c r="E204" s="261">
        <f t="shared" si="4"/>
        <v>0.4253177966101695</v>
      </c>
      <c r="F204" s="136"/>
    </row>
    <row r="205" spans="1:6">
      <c r="A205" s="156" t="s">
        <v>64</v>
      </c>
      <c r="B205" s="159" t="s">
        <v>242</v>
      </c>
      <c r="C205" s="259">
        <v>237</v>
      </c>
      <c r="D205" s="267">
        <v>399</v>
      </c>
      <c r="E205" s="261">
        <f t="shared" si="4"/>
        <v>0.40601503759398494</v>
      </c>
      <c r="F205" s="136"/>
    </row>
    <row r="206" spans="1:6">
      <c r="A206" s="156" t="s">
        <v>72</v>
      </c>
      <c r="B206" s="159" t="s">
        <v>1552</v>
      </c>
      <c r="C206" s="259">
        <v>15</v>
      </c>
      <c r="D206" s="267">
        <v>21</v>
      </c>
      <c r="E206" s="261">
        <f t="shared" si="4"/>
        <v>0.2857142857142857</v>
      </c>
      <c r="F206" s="136"/>
    </row>
    <row r="207" spans="1:6">
      <c r="A207" s="156" t="s">
        <v>52</v>
      </c>
      <c r="B207" s="159" t="s">
        <v>55</v>
      </c>
      <c r="C207" s="259">
        <v>9340</v>
      </c>
      <c r="D207" s="266">
        <v>18605</v>
      </c>
      <c r="E207" s="261">
        <f t="shared" si="4"/>
        <v>0.49798441279226013</v>
      </c>
      <c r="F207" s="136"/>
    </row>
    <row r="208" spans="1:6">
      <c r="A208" s="156" t="s">
        <v>72</v>
      </c>
      <c r="B208" s="159" t="s">
        <v>281</v>
      </c>
      <c r="C208" s="259">
        <v>123</v>
      </c>
      <c r="D208" s="267">
        <v>207</v>
      </c>
      <c r="E208" s="261">
        <f t="shared" si="4"/>
        <v>0.40579710144927539</v>
      </c>
      <c r="F208" s="136"/>
    </row>
    <row r="209" spans="1:6">
      <c r="A209" s="156" t="s">
        <v>61</v>
      </c>
      <c r="B209" s="159" t="s">
        <v>1553</v>
      </c>
      <c r="C209" s="259">
        <v>117</v>
      </c>
      <c r="D209" s="267">
        <v>194</v>
      </c>
      <c r="E209" s="261">
        <f t="shared" si="4"/>
        <v>0.39690721649484534</v>
      </c>
      <c r="F209" s="136"/>
    </row>
    <row r="210" spans="1:6">
      <c r="A210" s="156" t="s">
        <v>52</v>
      </c>
      <c r="B210" s="159" t="s">
        <v>555</v>
      </c>
      <c r="C210" s="259">
        <v>66</v>
      </c>
      <c r="D210" s="267">
        <v>116</v>
      </c>
      <c r="E210" s="261">
        <f t="shared" si="4"/>
        <v>0.43103448275862066</v>
      </c>
      <c r="F210" s="136"/>
    </row>
    <row r="211" spans="1:6">
      <c r="A211" s="156" t="s">
        <v>72</v>
      </c>
      <c r="B211" s="159" t="s">
        <v>1554</v>
      </c>
      <c r="C211" s="259">
        <v>10</v>
      </c>
      <c r="D211" s="267">
        <v>36</v>
      </c>
      <c r="E211" s="261">
        <f t="shared" si="4"/>
        <v>0.72222222222222221</v>
      </c>
      <c r="F211" s="136"/>
    </row>
    <row r="212" spans="1:6">
      <c r="A212" s="156" t="s">
        <v>52</v>
      </c>
      <c r="B212" s="159" t="s">
        <v>271</v>
      </c>
      <c r="C212" s="259">
        <v>204</v>
      </c>
      <c r="D212" s="267">
        <v>312</v>
      </c>
      <c r="E212" s="261">
        <f t="shared" si="4"/>
        <v>0.34615384615384615</v>
      </c>
      <c r="F212" s="136"/>
    </row>
    <row r="213" spans="1:6">
      <c r="A213" s="156" t="s">
        <v>64</v>
      </c>
      <c r="B213" s="159" t="s">
        <v>579</v>
      </c>
      <c r="C213" s="259">
        <v>43</v>
      </c>
      <c r="D213" s="267">
        <v>80</v>
      </c>
      <c r="E213" s="261">
        <f t="shared" si="4"/>
        <v>0.46250000000000002</v>
      </c>
      <c r="F213" s="136"/>
    </row>
    <row r="214" spans="1:6">
      <c r="A214" s="156" t="s">
        <v>56</v>
      </c>
      <c r="B214" s="159" t="s">
        <v>202</v>
      </c>
      <c r="C214" s="259">
        <v>346</v>
      </c>
      <c r="D214" s="267">
        <v>530</v>
      </c>
      <c r="E214" s="261">
        <f t="shared" si="4"/>
        <v>0.3471698113207547</v>
      </c>
      <c r="F214" s="136"/>
    </row>
    <row r="215" spans="1:6">
      <c r="A215" s="156" t="s">
        <v>64</v>
      </c>
      <c r="B215" s="159" t="s">
        <v>74</v>
      </c>
      <c r="C215" s="259">
        <v>1420</v>
      </c>
      <c r="D215" s="266">
        <v>2602</v>
      </c>
      <c r="E215" s="261">
        <f t="shared" si="4"/>
        <v>0.45426594926979247</v>
      </c>
      <c r="F215" s="136"/>
    </row>
    <row r="216" spans="1:6">
      <c r="A216" s="156" t="s">
        <v>917</v>
      </c>
      <c r="B216" s="159" t="s">
        <v>589</v>
      </c>
      <c r="C216" s="259">
        <v>55</v>
      </c>
      <c r="D216" s="267">
        <v>80</v>
      </c>
      <c r="E216" s="261">
        <f t="shared" si="4"/>
        <v>0.3125</v>
      </c>
      <c r="F216" s="136"/>
    </row>
    <row r="217" spans="1:6">
      <c r="A217" s="156" t="s">
        <v>58</v>
      </c>
      <c r="B217" s="159" t="s">
        <v>856</v>
      </c>
      <c r="C217" s="259">
        <v>22</v>
      </c>
      <c r="D217" s="267">
        <v>39</v>
      </c>
      <c r="E217" s="261">
        <f t="shared" si="4"/>
        <v>0.4358974358974359</v>
      </c>
      <c r="F217" s="136"/>
    </row>
    <row r="218" spans="1:6">
      <c r="A218" s="156" t="s">
        <v>52</v>
      </c>
      <c r="B218" s="159" t="s">
        <v>633</v>
      </c>
      <c r="C218" s="259">
        <v>39</v>
      </c>
      <c r="D218" s="267">
        <v>58</v>
      </c>
      <c r="E218" s="261">
        <f t="shared" si="4"/>
        <v>0.32758620689655171</v>
      </c>
      <c r="F218" s="136"/>
    </row>
    <row r="219" spans="1:6">
      <c r="A219" s="156" t="s">
        <v>72</v>
      </c>
      <c r="B219" s="159" t="s">
        <v>1555</v>
      </c>
      <c r="C219" s="259">
        <v>26</v>
      </c>
      <c r="D219" s="267">
        <v>40</v>
      </c>
      <c r="E219" s="261">
        <f t="shared" si="4"/>
        <v>0.35</v>
      </c>
      <c r="F219" s="136"/>
    </row>
    <row r="220" spans="1:6">
      <c r="A220" s="156" t="s">
        <v>72</v>
      </c>
      <c r="B220" s="159" t="s">
        <v>1556</v>
      </c>
      <c r="C220" s="259">
        <v>27</v>
      </c>
      <c r="D220" s="267">
        <v>44</v>
      </c>
      <c r="E220" s="261">
        <f t="shared" si="4"/>
        <v>0.38636363636363635</v>
      </c>
      <c r="F220" s="136"/>
    </row>
    <row r="221" spans="1:6">
      <c r="A221" s="156" t="s">
        <v>72</v>
      </c>
      <c r="B221" s="159" t="s">
        <v>1557</v>
      </c>
      <c r="C221" s="259">
        <v>141</v>
      </c>
      <c r="D221" s="267">
        <v>153</v>
      </c>
      <c r="E221" s="261">
        <f t="shared" si="4"/>
        <v>7.8431372549019607E-2</v>
      </c>
      <c r="F221" s="136"/>
    </row>
    <row r="222" spans="1:6">
      <c r="A222" s="156" t="s">
        <v>64</v>
      </c>
      <c r="B222" s="159" t="s">
        <v>1558</v>
      </c>
      <c r="C222" s="259">
        <v>34</v>
      </c>
      <c r="D222" s="267">
        <v>60</v>
      </c>
      <c r="E222" s="261">
        <f t="shared" si="4"/>
        <v>0.43333333333333335</v>
      </c>
      <c r="F222" s="136"/>
    </row>
    <row r="223" spans="1:6" ht="30">
      <c r="A223" s="156" t="s">
        <v>917</v>
      </c>
      <c r="B223" s="159" t="s">
        <v>1559</v>
      </c>
      <c r="C223" s="259">
        <v>55</v>
      </c>
      <c r="D223" s="267">
        <v>107</v>
      </c>
      <c r="E223" s="261">
        <f t="shared" si="4"/>
        <v>0.48598130841121495</v>
      </c>
      <c r="F223" s="136"/>
    </row>
    <row r="224" spans="1:6">
      <c r="A224" s="156" t="s">
        <v>917</v>
      </c>
      <c r="B224" s="159" t="s">
        <v>1560</v>
      </c>
      <c r="C224" s="259">
        <v>47</v>
      </c>
      <c r="D224" s="267">
        <v>64</v>
      </c>
      <c r="E224" s="261">
        <f t="shared" si="4"/>
        <v>0.265625</v>
      </c>
      <c r="F224" s="136"/>
    </row>
    <row r="225" spans="1:6">
      <c r="A225" s="156" t="s">
        <v>72</v>
      </c>
      <c r="B225" s="159" t="s">
        <v>888</v>
      </c>
      <c r="C225" s="259">
        <v>18</v>
      </c>
      <c r="D225" s="267">
        <v>40</v>
      </c>
      <c r="E225" s="261">
        <f t="shared" si="4"/>
        <v>0.55000000000000004</v>
      </c>
      <c r="F225" s="136"/>
    </row>
    <row r="226" spans="1:6">
      <c r="A226" s="156" t="s">
        <v>61</v>
      </c>
      <c r="B226" s="159" t="s">
        <v>1561</v>
      </c>
      <c r="C226" s="259">
        <v>22</v>
      </c>
      <c r="D226" s="267">
        <v>42</v>
      </c>
      <c r="E226" s="261">
        <f t="shared" si="4"/>
        <v>0.47619047619047616</v>
      </c>
      <c r="F226" s="136"/>
    </row>
    <row r="227" spans="1:6">
      <c r="A227" s="156" t="s">
        <v>52</v>
      </c>
      <c r="B227" s="159" t="s">
        <v>814</v>
      </c>
      <c r="C227" s="259">
        <v>37</v>
      </c>
      <c r="D227" s="267">
        <v>60</v>
      </c>
      <c r="E227" s="261">
        <f t="shared" si="4"/>
        <v>0.38333333333333336</v>
      </c>
      <c r="F227" s="136"/>
    </row>
    <row r="228" spans="1:6">
      <c r="A228" s="156" t="s">
        <v>72</v>
      </c>
      <c r="B228" s="159" t="s">
        <v>236</v>
      </c>
      <c r="C228" s="259">
        <v>261</v>
      </c>
      <c r="D228" s="267">
        <v>377</v>
      </c>
      <c r="E228" s="261">
        <f t="shared" si="4"/>
        <v>0.30769230769230771</v>
      </c>
      <c r="F228" s="136"/>
    </row>
    <row r="229" spans="1:6">
      <c r="A229" s="156" t="s">
        <v>52</v>
      </c>
      <c r="B229" s="159" t="s">
        <v>1562</v>
      </c>
      <c r="C229" s="259">
        <v>118</v>
      </c>
      <c r="D229" s="267">
        <v>159</v>
      </c>
      <c r="E229" s="261">
        <f t="shared" si="4"/>
        <v>0.25786163522012578</v>
      </c>
      <c r="F229" s="136"/>
    </row>
    <row r="230" spans="1:6">
      <c r="A230" s="156" t="s">
        <v>56</v>
      </c>
      <c r="B230" s="159" t="s">
        <v>845</v>
      </c>
      <c r="C230" s="259">
        <v>25</v>
      </c>
      <c r="D230" s="267">
        <v>35</v>
      </c>
      <c r="E230" s="261">
        <f t="shared" si="4"/>
        <v>0.2857142857142857</v>
      </c>
      <c r="F230" s="136"/>
    </row>
    <row r="231" spans="1:6">
      <c r="A231" s="156" t="s">
        <v>72</v>
      </c>
      <c r="B231" s="159" t="s">
        <v>1563</v>
      </c>
      <c r="C231" s="259">
        <v>391</v>
      </c>
      <c r="D231" s="267">
        <v>503</v>
      </c>
      <c r="E231" s="261">
        <f t="shared" si="4"/>
        <v>0.22266401590457258</v>
      </c>
      <c r="F231" s="136"/>
    </row>
    <row r="232" spans="1:6">
      <c r="A232" s="156" t="s">
        <v>64</v>
      </c>
      <c r="B232" s="159" t="s">
        <v>897</v>
      </c>
      <c r="C232" s="259">
        <v>21</v>
      </c>
      <c r="D232" s="267">
        <v>49</v>
      </c>
      <c r="E232" s="261">
        <f t="shared" si="4"/>
        <v>0.5714285714285714</v>
      </c>
      <c r="F232" s="136"/>
    </row>
    <row r="233" spans="1:6">
      <c r="A233" s="156" t="s">
        <v>61</v>
      </c>
      <c r="B233" s="159" t="s">
        <v>692</v>
      </c>
      <c r="C233" s="259">
        <v>50</v>
      </c>
      <c r="D233" s="267">
        <v>62</v>
      </c>
      <c r="E233" s="261">
        <f t="shared" si="4"/>
        <v>0.19354838709677419</v>
      </c>
      <c r="F233" s="136"/>
    </row>
    <row r="234" spans="1:6">
      <c r="A234" s="156" t="s">
        <v>52</v>
      </c>
      <c r="B234" s="159" t="s">
        <v>125</v>
      </c>
      <c r="C234" s="259">
        <v>650</v>
      </c>
      <c r="D234" s="266">
        <v>1190</v>
      </c>
      <c r="E234" s="261">
        <f t="shared" si="4"/>
        <v>0.45378151260504201</v>
      </c>
      <c r="F234" s="136"/>
    </row>
    <row r="235" spans="1:6">
      <c r="A235" s="156" t="s">
        <v>917</v>
      </c>
      <c r="B235" s="159" t="s">
        <v>542</v>
      </c>
      <c r="C235" s="259">
        <v>42</v>
      </c>
      <c r="D235" s="267">
        <v>73</v>
      </c>
      <c r="E235" s="261">
        <f t="shared" si="4"/>
        <v>0.42465753424657532</v>
      </c>
      <c r="F235" s="136"/>
    </row>
    <row r="236" spans="1:6">
      <c r="A236" s="156" t="s">
        <v>72</v>
      </c>
      <c r="B236" s="159" t="s">
        <v>509</v>
      </c>
      <c r="C236" s="259">
        <v>92</v>
      </c>
      <c r="D236" s="267">
        <v>112</v>
      </c>
      <c r="E236" s="261">
        <f t="shared" si="4"/>
        <v>0.17857142857142858</v>
      </c>
      <c r="F236" s="136"/>
    </row>
    <row r="237" spans="1:6">
      <c r="A237" s="156" t="s">
        <v>72</v>
      </c>
      <c r="B237" s="159" t="s">
        <v>1564</v>
      </c>
      <c r="C237" s="259">
        <v>100</v>
      </c>
      <c r="D237" s="267">
        <v>179</v>
      </c>
      <c r="E237" s="261">
        <f t="shared" si="4"/>
        <v>0.44134078212290501</v>
      </c>
      <c r="F237" s="136"/>
    </row>
    <row r="238" spans="1:6">
      <c r="A238" s="156" t="s">
        <v>56</v>
      </c>
      <c r="B238" s="159" t="s">
        <v>419</v>
      </c>
      <c r="C238" s="259">
        <v>77</v>
      </c>
      <c r="D238" s="267">
        <v>161</v>
      </c>
      <c r="E238" s="261">
        <f t="shared" si="4"/>
        <v>0.52173913043478259</v>
      </c>
      <c r="F238" s="136"/>
    </row>
    <row r="239" spans="1:6">
      <c r="A239" s="156" t="s">
        <v>58</v>
      </c>
      <c r="B239" s="159" t="s">
        <v>634</v>
      </c>
      <c r="C239" s="259">
        <v>49</v>
      </c>
      <c r="D239" s="267">
        <v>72</v>
      </c>
      <c r="E239" s="261">
        <f t="shared" si="4"/>
        <v>0.31944444444444442</v>
      </c>
      <c r="F239" s="136"/>
    </row>
    <row r="240" spans="1:6">
      <c r="A240" s="156" t="s">
        <v>52</v>
      </c>
      <c r="B240" s="159" t="s">
        <v>693</v>
      </c>
      <c r="C240" s="259">
        <v>69</v>
      </c>
      <c r="D240" s="267">
        <v>87</v>
      </c>
      <c r="E240" s="261">
        <f t="shared" si="4"/>
        <v>0.20689655172413793</v>
      </c>
      <c r="F240" s="136"/>
    </row>
    <row r="241" spans="1:6">
      <c r="A241" s="156" t="s">
        <v>58</v>
      </c>
      <c r="B241" s="159" t="s">
        <v>570</v>
      </c>
      <c r="C241" s="259">
        <v>54</v>
      </c>
      <c r="D241" s="267">
        <v>70</v>
      </c>
      <c r="E241" s="261">
        <f t="shared" si="4"/>
        <v>0.22857142857142856</v>
      </c>
      <c r="F241" s="136"/>
    </row>
    <row r="242" spans="1:6">
      <c r="A242" s="156" t="s">
        <v>917</v>
      </c>
      <c r="B242" s="159" t="s">
        <v>99</v>
      </c>
      <c r="C242" s="259">
        <v>714</v>
      </c>
      <c r="D242" s="266">
        <v>1344</v>
      </c>
      <c r="E242" s="261">
        <f t="shared" si="4"/>
        <v>0.46875</v>
      </c>
      <c r="F242" s="136"/>
    </row>
    <row r="243" spans="1:6">
      <c r="A243" s="156" t="s">
        <v>58</v>
      </c>
      <c r="B243" s="159" t="s">
        <v>857</v>
      </c>
      <c r="C243" s="259">
        <v>11</v>
      </c>
      <c r="D243" s="267">
        <v>17</v>
      </c>
      <c r="E243" s="261">
        <f t="shared" si="4"/>
        <v>0.35294117647058826</v>
      </c>
      <c r="F243" s="136"/>
    </row>
    <row r="244" spans="1:6">
      <c r="A244" s="156" t="s">
        <v>64</v>
      </c>
      <c r="B244" s="159" t="s">
        <v>1565</v>
      </c>
      <c r="C244" s="259">
        <v>55</v>
      </c>
      <c r="D244" s="267">
        <v>97</v>
      </c>
      <c r="E244" s="261">
        <f t="shared" si="4"/>
        <v>0.4329896907216495</v>
      </c>
      <c r="F244" s="136"/>
    </row>
    <row r="245" spans="1:6">
      <c r="A245" s="156" t="s">
        <v>58</v>
      </c>
      <c r="B245" s="159" t="s">
        <v>1566</v>
      </c>
      <c r="C245" s="259">
        <v>69</v>
      </c>
      <c r="D245" s="267">
        <v>65</v>
      </c>
      <c r="E245" s="261">
        <f t="shared" si="4"/>
        <v>-6.1538461538461542E-2</v>
      </c>
      <c r="F245" s="136"/>
    </row>
    <row r="246" spans="1:6">
      <c r="A246" s="156" t="s">
        <v>58</v>
      </c>
      <c r="B246" s="159" t="s">
        <v>359</v>
      </c>
      <c r="C246" s="259">
        <v>142</v>
      </c>
      <c r="D246" s="267">
        <v>229</v>
      </c>
      <c r="E246" s="261">
        <f t="shared" si="4"/>
        <v>0.37991266375545851</v>
      </c>
      <c r="F246" s="136"/>
    </row>
    <row r="247" spans="1:6">
      <c r="A247" s="156" t="s">
        <v>64</v>
      </c>
      <c r="B247" s="159" t="s">
        <v>590</v>
      </c>
      <c r="C247" s="259">
        <v>25</v>
      </c>
      <c r="D247" s="267">
        <v>63</v>
      </c>
      <c r="E247" s="261">
        <f t="shared" si="4"/>
        <v>0.60317460317460314</v>
      </c>
      <c r="F247" s="136"/>
    </row>
    <row r="248" spans="1:6">
      <c r="A248" s="156" t="s">
        <v>64</v>
      </c>
      <c r="B248" s="159" t="s">
        <v>1567</v>
      </c>
      <c r="C248" s="259">
        <v>87</v>
      </c>
      <c r="D248" s="267">
        <v>132</v>
      </c>
      <c r="E248" s="261">
        <f t="shared" si="4"/>
        <v>0.34090909090909088</v>
      </c>
      <c r="F248" s="136"/>
    </row>
    <row r="249" spans="1:6">
      <c r="A249" s="156" t="s">
        <v>52</v>
      </c>
      <c r="B249" s="159" t="s">
        <v>1568</v>
      </c>
      <c r="C249" s="259">
        <v>3545</v>
      </c>
      <c r="D249" s="266">
        <v>5590</v>
      </c>
      <c r="E249" s="261">
        <f t="shared" si="4"/>
        <v>0.36583184257602863</v>
      </c>
      <c r="F249" s="136"/>
    </row>
    <row r="250" spans="1:6">
      <c r="A250" s="156" t="s">
        <v>61</v>
      </c>
      <c r="B250" s="159" t="s">
        <v>472</v>
      </c>
      <c r="C250" s="259">
        <v>70</v>
      </c>
      <c r="D250" s="267">
        <v>123</v>
      </c>
      <c r="E250" s="261">
        <f t="shared" si="4"/>
        <v>0.43089430894308944</v>
      </c>
      <c r="F250" s="136"/>
    </row>
    <row r="251" spans="1:6">
      <c r="A251" s="156" t="s">
        <v>72</v>
      </c>
      <c r="B251" s="159" t="s">
        <v>566</v>
      </c>
      <c r="C251" s="259">
        <v>46</v>
      </c>
      <c r="D251" s="267">
        <v>70</v>
      </c>
      <c r="E251" s="261">
        <f t="shared" si="4"/>
        <v>0.34285714285714286</v>
      </c>
      <c r="F251" s="136"/>
    </row>
    <row r="252" spans="1:6">
      <c r="A252" s="156" t="s">
        <v>917</v>
      </c>
      <c r="B252" s="159" t="s">
        <v>1569</v>
      </c>
      <c r="C252" s="259">
        <v>51</v>
      </c>
      <c r="D252" s="267">
        <v>93</v>
      </c>
      <c r="E252" s="261">
        <f t="shared" si="4"/>
        <v>0.45161290322580644</v>
      </c>
      <c r="F252" s="136"/>
    </row>
    <row r="253" spans="1:6">
      <c r="A253" s="156" t="s">
        <v>79</v>
      </c>
      <c r="B253" s="159" t="s">
        <v>791</v>
      </c>
      <c r="C253" s="259">
        <v>49</v>
      </c>
      <c r="D253" s="267">
        <v>70</v>
      </c>
      <c r="E253" s="261">
        <f t="shared" si="4"/>
        <v>0.3</v>
      </c>
      <c r="F253" s="136"/>
    </row>
    <row r="254" spans="1:6">
      <c r="A254" s="156" t="s">
        <v>64</v>
      </c>
      <c r="B254" s="159" t="s">
        <v>538</v>
      </c>
      <c r="C254" s="259">
        <v>72</v>
      </c>
      <c r="D254" s="267">
        <v>100</v>
      </c>
      <c r="E254" s="261">
        <f t="shared" si="4"/>
        <v>0.28000000000000003</v>
      </c>
      <c r="F254" s="136"/>
    </row>
    <row r="255" spans="1:6">
      <c r="A255" s="156" t="s">
        <v>52</v>
      </c>
      <c r="B255" s="159" t="s">
        <v>828</v>
      </c>
      <c r="C255" s="259">
        <v>19</v>
      </c>
      <c r="D255" s="267">
        <v>30</v>
      </c>
      <c r="E255" s="261">
        <f t="shared" si="4"/>
        <v>0.36666666666666664</v>
      </c>
      <c r="F255" s="136"/>
    </row>
    <row r="256" spans="1:6">
      <c r="A256" s="156" t="s">
        <v>58</v>
      </c>
      <c r="B256" s="159" t="s">
        <v>1570</v>
      </c>
      <c r="C256" s="259">
        <v>74</v>
      </c>
      <c r="D256" s="267">
        <v>107</v>
      </c>
      <c r="E256" s="261">
        <f t="shared" si="4"/>
        <v>0.30841121495327101</v>
      </c>
      <c r="F256" s="136"/>
    </row>
    <row r="257" spans="1:6">
      <c r="A257" s="156" t="s">
        <v>72</v>
      </c>
      <c r="B257" s="159" t="s">
        <v>1571</v>
      </c>
      <c r="C257" s="259">
        <v>72</v>
      </c>
      <c r="D257" s="267">
        <v>77</v>
      </c>
      <c r="E257" s="261">
        <f t="shared" si="4"/>
        <v>6.4935064935064929E-2</v>
      </c>
      <c r="F257" s="136"/>
    </row>
    <row r="258" spans="1:6">
      <c r="A258" s="156" t="s">
        <v>58</v>
      </c>
      <c r="B258" s="159" t="s">
        <v>520</v>
      </c>
      <c r="C258" s="259">
        <v>49</v>
      </c>
      <c r="D258" s="267">
        <v>90</v>
      </c>
      <c r="E258" s="261">
        <f t="shared" si="4"/>
        <v>0.45555555555555555</v>
      </c>
      <c r="F258" s="136"/>
    </row>
    <row r="259" spans="1:6">
      <c r="A259" s="156" t="s">
        <v>52</v>
      </c>
      <c r="B259" s="159" t="s">
        <v>321</v>
      </c>
      <c r="C259" s="259">
        <v>171</v>
      </c>
      <c r="D259" s="267">
        <v>265</v>
      </c>
      <c r="E259" s="261">
        <f t="shared" ref="E259:E322" si="5">(D259-C259)/D259</f>
        <v>0.35471698113207545</v>
      </c>
      <c r="F259" s="136"/>
    </row>
    <row r="260" spans="1:6">
      <c r="A260" s="156" t="s">
        <v>64</v>
      </c>
      <c r="B260" s="159" t="s">
        <v>1572</v>
      </c>
      <c r="C260" s="259">
        <v>20</v>
      </c>
      <c r="D260" s="267">
        <v>24</v>
      </c>
      <c r="E260" s="261">
        <f t="shared" si="5"/>
        <v>0.16666666666666666</v>
      </c>
      <c r="F260" s="136"/>
    </row>
    <row r="261" spans="1:6">
      <c r="A261" s="156" t="s">
        <v>52</v>
      </c>
      <c r="B261" s="159" t="s">
        <v>1573</v>
      </c>
      <c r="C261" s="259">
        <v>218</v>
      </c>
      <c r="D261" s="267">
        <v>303</v>
      </c>
      <c r="E261" s="261">
        <f t="shared" si="5"/>
        <v>0.28052805280528054</v>
      </c>
      <c r="F261" s="136"/>
    </row>
    <row r="262" spans="1:6">
      <c r="A262" s="156" t="s">
        <v>58</v>
      </c>
      <c r="B262" s="159" t="s">
        <v>682</v>
      </c>
      <c r="C262" s="259">
        <v>26</v>
      </c>
      <c r="D262" s="267">
        <v>48</v>
      </c>
      <c r="E262" s="261">
        <f t="shared" si="5"/>
        <v>0.45833333333333331</v>
      </c>
      <c r="F262" s="136"/>
    </row>
    <row r="263" spans="1:6">
      <c r="A263" s="156" t="s">
        <v>72</v>
      </c>
      <c r="B263" s="159" t="s">
        <v>1574</v>
      </c>
      <c r="C263" s="259">
        <v>7</v>
      </c>
      <c r="D263" s="267">
        <v>17</v>
      </c>
      <c r="E263" s="261">
        <f t="shared" si="5"/>
        <v>0.58823529411764708</v>
      </c>
      <c r="F263" s="136"/>
    </row>
    <row r="264" spans="1:6">
      <c r="A264" s="156" t="s">
        <v>56</v>
      </c>
      <c r="B264" s="159" t="s">
        <v>868</v>
      </c>
      <c r="C264" s="259">
        <v>17</v>
      </c>
      <c r="D264" s="267">
        <v>23</v>
      </c>
      <c r="E264" s="261">
        <f t="shared" si="5"/>
        <v>0.2608695652173913</v>
      </c>
      <c r="F264" s="136"/>
    </row>
    <row r="265" spans="1:6">
      <c r="A265" s="156" t="s">
        <v>58</v>
      </c>
      <c r="B265" s="159" t="s">
        <v>1575</v>
      </c>
      <c r="C265" s="259">
        <v>33</v>
      </c>
      <c r="D265" s="267">
        <v>53</v>
      </c>
      <c r="E265" s="261">
        <f t="shared" si="5"/>
        <v>0.37735849056603776</v>
      </c>
      <c r="F265" s="136"/>
    </row>
    <row r="266" spans="1:6">
      <c r="A266" s="156" t="s">
        <v>72</v>
      </c>
      <c r="B266" s="159" t="s">
        <v>1576</v>
      </c>
      <c r="C266" s="259">
        <v>270</v>
      </c>
      <c r="D266" s="267">
        <v>445</v>
      </c>
      <c r="E266" s="261">
        <f t="shared" si="5"/>
        <v>0.39325842696629215</v>
      </c>
      <c r="F266" s="136"/>
    </row>
    <row r="267" spans="1:6">
      <c r="A267" s="156" t="s">
        <v>64</v>
      </c>
      <c r="B267" s="159" t="s">
        <v>232</v>
      </c>
      <c r="C267" s="259">
        <v>185</v>
      </c>
      <c r="D267" s="267">
        <v>291</v>
      </c>
      <c r="E267" s="261">
        <f t="shared" si="5"/>
        <v>0.36426116838487971</v>
      </c>
      <c r="F267" s="136"/>
    </row>
    <row r="268" spans="1:6">
      <c r="A268" s="156" t="s">
        <v>61</v>
      </c>
      <c r="B268" s="159" t="s">
        <v>900</v>
      </c>
      <c r="C268" s="259">
        <v>10</v>
      </c>
      <c r="D268" s="267">
        <v>23</v>
      </c>
      <c r="E268" s="261">
        <f t="shared" si="5"/>
        <v>0.56521739130434778</v>
      </c>
      <c r="F268" s="136"/>
    </row>
    <row r="269" spans="1:6">
      <c r="A269" s="156" t="s">
        <v>64</v>
      </c>
      <c r="B269" s="159" t="s">
        <v>615</v>
      </c>
      <c r="C269" s="259">
        <v>67</v>
      </c>
      <c r="D269" s="267">
        <v>82</v>
      </c>
      <c r="E269" s="261">
        <f t="shared" si="5"/>
        <v>0.18292682926829268</v>
      </c>
      <c r="F269" s="136"/>
    </row>
    <row r="270" spans="1:6">
      <c r="A270" s="156" t="s">
        <v>52</v>
      </c>
      <c r="B270" s="159" t="s">
        <v>491</v>
      </c>
      <c r="C270" s="259">
        <v>119</v>
      </c>
      <c r="D270" s="267">
        <v>150</v>
      </c>
      <c r="E270" s="261">
        <f t="shared" si="5"/>
        <v>0.20666666666666667</v>
      </c>
      <c r="F270" s="136"/>
    </row>
    <row r="271" spans="1:6">
      <c r="A271" s="156" t="s">
        <v>58</v>
      </c>
      <c r="B271" s="159" t="s">
        <v>1577</v>
      </c>
      <c r="C271" s="259">
        <v>202</v>
      </c>
      <c r="D271" s="267">
        <v>255</v>
      </c>
      <c r="E271" s="261">
        <f t="shared" si="5"/>
        <v>0.20784313725490197</v>
      </c>
      <c r="F271" s="136"/>
    </row>
    <row r="272" spans="1:6">
      <c r="A272" s="156" t="s">
        <v>52</v>
      </c>
      <c r="B272" s="159" t="s">
        <v>117</v>
      </c>
      <c r="C272" s="259">
        <v>660</v>
      </c>
      <c r="D272" s="266">
        <v>1290</v>
      </c>
      <c r="E272" s="261">
        <f t="shared" si="5"/>
        <v>0.48837209302325579</v>
      </c>
      <c r="F272" s="136"/>
    </row>
    <row r="273" spans="1:6">
      <c r="A273" s="156" t="s">
        <v>58</v>
      </c>
      <c r="B273" s="159" t="s">
        <v>195</v>
      </c>
      <c r="C273" s="259">
        <v>289</v>
      </c>
      <c r="D273" s="267">
        <v>506</v>
      </c>
      <c r="E273" s="261">
        <f t="shared" si="5"/>
        <v>0.42885375494071148</v>
      </c>
      <c r="F273" s="136"/>
    </row>
    <row r="274" spans="1:6">
      <c r="A274" s="156" t="s">
        <v>61</v>
      </c>
      <c r="B274" s="159" t="s">
        <v>484</v>
      </c>
      <c r="C274" s="259">
        <v>121</v>
      </c>
      <c r="D274" s="267">
        <v>195</v>
      </c>
      <c r="E274" s="261">
        <f t="shared" si="5"/>
        <v>0.37948717948717947</v>
      </c>
      <c r="F274" s="136"/>
    </row>
    <row r="275" spans="1:6" ht="30">
      <c r="A275" s="156" t="s">
        <v>72</v>
      </c>
      <c r="B275" s="159" t="s">
        <v>1578</v>
      </c>
      <c r="C275" s="259">
        <v>45</v>
      </c>
      <c r="D275" s="267">
        <v>55</v>
      </c>
      <c r="E275" s="261">
        <f t="shared" si="5"/>
        <v>0.18181818181818182</v>
      </c>
      <c r="F275" s="136"/>
    </row>
    <row r="276" spans="1:6">
      <c r="A276" s="156" t="s">
        <v>72</v>
      </c>
      <c r="B276" s="159" t="s">
        <v>326</v>
      </c>
      <c r="C276" s="259">
        <v>148</v>
      </c>
      <c r="D276" s="267">
        <v>210</v>
      </c>
      <c r="E276" s="261">
        <f t="shared" si="5"/>
        <v>0.29523809523809524</v>
      </c>
      <c r="F276" s="136"/>
    </row>
    <row r="277" spans="1:6">
      <c r="A277" s="156" t="s">
        <v>58</v>
      </c>
      <c r="B277" s="159" t="s">
        <v>829</v>
      </c>
      <c r="C277" s="259">
        <v>32</v>
      </c>
      <c r="D277" s="267">
        <v>31</v>
      </c>
      <c r="E277" s="261">
        <f t="shared" si="5"/>
        <v>-3.2258064516129031E-2</v>
      </c>
      <c r="F277" s="136"/>
    </row>
    <row r="278" spans="1:6">
      <c r="A278" s="156" t="s">
        <v>52</v>
      </c>
      <c r="B278" s="159" t="s">
        <v>1579</v>
      </c>
      <c r="C278" s="259">
        <v>49</v>
      </c>
      <c r="D278" s="267">
        <v>65</v>
      </c>
      <c r="E278" s="261">
        <f t="shared" si="5"/>
        <v>0.24615384615384617</v>
      </c>
      <c r="F278" s="136"/>
    </row>
    <row r="279" spans="1:6">
      <c r="A279" s="156" t="s">
        <v>56</v>
      </c>
      <c r="B279" s="159" t="s">
        <v>529</v>
      </c>
      <c r="C279" s="259">
        <v>83</v>
      </c>
      <c r="D279" s="267">
        <v>118</v>
      </c>
      <c r="E279" s="261">
        <f t="shared" si="5"/>
        <v>0.29661016949152541</v>
      </c>
      <c r="F279" s="136"/>
    </row>
    <row r="280" spans="1:6">
      <c r="A280" s="156" t="s">
        <v>58</v>
      </c>
      <c r="B280" s="159" t="s">
        <v>1580</v>
      </c>
      <c r="C280" s="259">
        <v>102</v>
      </c>
      <c r="D280" s="267">
        <v>162</v>
      </c>
      <c r="E280" s="261">
        <f t="shared" si="5"/>
        <v>0.37037037037037035</v>
      </c>
      <c r="F280" s="136"/>
    </row>
    <row r="281" spans="1:6">
      <c r="A281" s="156" t="s">
        <v>58</v>
      </c>
      <c r="B281" s="159" t="s">
        <v>1581</v>
      </c>
      <c r="C281" s="259">
        <v>39</v>
      </c>
      <c r="D281" s="267">
        <v>74</v>
      </c>
      <c r="E281" s="261">
        <f t="shared" si="5"/>
        <v>0.47297297297297297</v>
      </c>
      <c r="F281" s="136"/>
    </row>
    <row r="282" spans="1:6">
      <c r="A282" s="156" t="s">
        <v>72</v>
      </c>
      <c r="B282" s="159" t="s">
        <v>153</v>
      </c>
      <c r="C282" s="259">
        <v>442</v>
      </c>
      <c r="D282" s="267">
        <v>740</v>
      </c>
      <c r="E282" s="261">
        <f t="shared" si="5"/>
        <v>0.4027027027027027</v>
      </c>
      <c r="F282" s="136"/>
    </row>
    <row r="283" spans="1:6">
      <c r="A283" s="156" t="s">
        <v>72</v>
      </c>
      <c r="B283" s="159" t="s">
        <v>780</v>
      </c>
      <c r="C283" s="259">
        <v>14</v>
      </c>
      <c r="D283" s="267">
        <v>32</v>
      </c>
      <c r="E283" s="261">
        <f t="shared" si="5"/>
        <v>0.5625</v>
      </c>
      <c r="F283" s="136"/>
    </row>
    <row r="284" spans="1:6">
      <c r="A284" s="156" t="s">
        <v>58</v>
      </c>
      <c r="B284" s="159" t="s">
        <v>492</v>
      </c>
      <c r="C284" s="259">
        <v>57</v>
      </c>
      <c r="D284" s="267">
        <v>81</v>
      </c>
      <c r="E284" s="261">
        <f t="shared" si="5"/>
        <v>0.29629629629629628</v>
      </c>
      <c r="F284" s="136"/>
    </row>
    <row r="285" spans="1:6">
      <c r="A285" s="156" t="s">
        <v>917</v>
      </c>
      <c r="B285" s="159" t="s">
        <v>1582</v>
      </c>
      <c r="C285" s="259">
        <v>62</v>
      </c>
      <c r="D285" s="267">
        <v>72</v>
      </c>
      <c r="E285" s="261">
        <f t="shared" si="5"/>
        <v>0.1388888888888889</v>
      </c>
      <c r="F285" s="136"/>
    </row>
    <row r="286" spans="1:6">
      <c r="A286" s="156" t="s">
        <v>917</v>
      </c>
      <c r="B286" s="159" t="s">
        <v>746</v>
      </c>
      <c r="C286" s="259">
        <v>29</v>
      </c>
      <c r="D286" s="267">
        <v>52</v>
      </c>
      <c r="E286" s="261">
        <f t="shared" si="5"/>
        <v>0.44230769230769229</v>
      </c>
      <c r="F286" s="136"/>
    </row>
    <row r="287" spans="1:6">
      <c r="A287" s="156" t="s">
        <v>52</v>
      </c>
      <c r="B287" s="159" t="s">
        <v>1583</v>
      </c>
      <c r="C287" s="259">
        <v>122</v>
      </c>
      <c r="D287" s="267">
        <v>268</v>
      </c>
      <c r="E287" s="261">
        <f t="shared" si="5"/>
        <v>0.54477611940298509</v>
      </c>
      <c r="F287" s="136"/>
    </row>
    <row r="288" spans="1:6">
      <c r="A288" s="156" t="s">
        <v>64</v>
      </c>
      <c r="B288" s="159" t="s">
        <v>655</v>
      </c>
      <c r="C288" s="259">
        <v>30</v>
      </c>
      <c r="D288" s="267">
        <v>47</v>
      </c>
      <c r="E288" s="261">
        <f t="shared" si="5"/>
        <v>0.36170212765957449</v>
      </c>
      <c r="F288" s="136"/>
    </row>
    <row r="289" spans="1:6">
      <c r="A289" s="156" t="s">
        <v>64</v>
      </c>
      <c r="B289" s="159" t="s">
        <v>610</v>
      </c>
      <c r="C289" s="259">
        <v>46</v>
      </c>
      <c r="D289" s="267">
        <v>73</v>
      </c>
      <c r="E289" s="261">
        <f t="shared" si="5"/>
        <v>0.36986301369863012</v>
      </c>
      <c r="F289" s="136"/>
    </row>
    <row r="290" spans="1:6">
      <c r="A290" s="156" t="s">
        <v>58</v>
      </c>
      <c r="B290" s="159" t="s">
        <v>501</v>
      </c>
      <c r="C290" s="259">
        <v>56</v>
      </c>
      <c r="D290" s="267">
        <v>96</v>
      </c>
      <c r="E290" s="261">
        <f t="shared" si="5"/>
        <v>0.41666666666666669</v>
      </c>
      <c r="F290" s="136"/>
    </row>
    <row r="291" spans="1:6">
      <c r="A291" s="156" t="s">
        <v>52</v>
      </c>
      <c r="B291" s="159" t="s">
        <v>354</v>
      </c>
      <c r="C291" s="259">
        <v>86</v>
      </c>
      <c r="D291" s="267">
        <v>156</v>
      </c>
      <c r="E291" s="261">
        <f t="shared" si="5"/>
        <v>0.44871794871794873</v>
      </c>
      <c r="F291" s="136"/>
    </row>
    <row r="292" spans="1:6">
      <c r="A292" s="156" t="s">
        <v>72</v>
      </c>
      <c r="B292" s="159" t="s">
        <v>95</v>
      </c>
      <c r="C292" s="259">
        <v>1258</v>
      </c>
      <c r="D292" s="266">
        <v>1786</v>
      </c>
      <c r="E292" s="261">
        <f t="shared" si="5"/>
        <v>0.29563269876819709</v>
      </c>
      <c r="F292" s="136"/>
    </row>
    <row r="293" spans="1:6">
      <c r="A293" s="156" t="s">
        <v>79</v>
      </c>
      <c r="B293" s="159" t="s">
        <v>473</v>
      </c>
      <c r="C293" s="259">
        <v>61</v>
      </c>
      <c r="D293" s="267">
        <v>121</v>
      </c>
      <c r="E293" s="261">
        <f t="shared" si="5"/>
        <v>0.49586776859504134</v>
      </c>
      <c r="F293" s="136"/>
    </row>
    <row r="294" spans="1:6">
      <c r="A294" s="156" t="s">
        <v>72</v>
      </c>
      <c r="B294" s="159" t="s">
        <v>413</v>
      </c>
      <c r="C294" s="259">
        <v>53</v>
      </c>
      <c r="D294" s="267">
        <v>96</v>
      </c>
      <c r="E294" s="261">
        <f t="shared" si="5"/>
        <v>0.44791666666666669</v>
      </c>
      <c r="F294" s="136"/>
    </row>
    <row r="295" spans="1:6">
      <c r="A295" s="156" t="s">
        <v>52</v>
      </c>
      <c r="B295" s="159" t="s">
        <v>676</v>
      </c>
      <c r="C295" s="259">
        <v>83</v>
      </c>
      <c r="D295" s="267">
        <v>110</v>
      </c>
      <c r="E295" s="261">
        <f t="shared" si="5"/>
        <v>0.24545454545454545</v>
      </c>
      <c r="F295" s="136"/>
    </row>
    <row r="296" spans="1:6">
      <c r="A296" s="156" t="s">
        <v>917</v>
      </c>
      <c r="B296" s="159" t="s">
        <v>1584</v>
      </c>
      <c r="C296" s="259">
        <v>78</v>
      </c>
      <c r="D296" s="267">
        <v>92</v>
      </c>
      <c r="E296" s="261">
        <f t="shared" si="5"/>
        <v>0.15217391304347827</v>
      </c>
      <c r="F296" s="136"/>
    </row>
    <row r="297" spans="1:6">
      <c r="A297" s="156" t="s">
        <v>61</v>
      </c>
      <c r="B297" s="159" t="s">
        <v>869</v>
      </c>
      <c r="C297" s="259">
        <v>21</v>
      </c>
      <c r="D297" s="267">
        <v>30</v>
      </c>
      <c r="E297" s="261">
        <f t="shared" si="5"/>
        <v>0.3</v>
      </c>
      <c r="F297" s="136"/>
    </row>
    <row r="298" spans="1:6">
      <c r="A298" s="156" t="s">
        <v>61</v>
      </c>
      <c r="B298" s="159" t="s">
        <v>1585</v>
      </c>
      <c r="C298" s="259">
        <v>86</v>
      </c>
      <c r="D298" s="267">
        <v>186</v>
      </c>
      <c r="E298" s="261">
        <f t="shared" si="5"/>
        <v>0.5376344086021505</v>
      </c>
      <c r="F298" s="136"/>
    </row>
    <row r="299" spans="1:6">
      <c r="A299" s="156" t="s">
        <v>917</v>
      </c>
      <c r="B299" s="159" t="s">
        <v>1586</v>
      </c>
      <c r="C299" s="259">
        <v>30</v>
      </c>
      <c r="D299" s="267">
        <v>69</v>
      </c>
      <c r="E299" s="261">
        <f t="shared" si="5"/>
        <v>0.56521739130434778</v>
      </c>
      <c r="F299" s="136"/>
    </row>
    <row r="300" spans="1:6">
      <c r="A300" s="156" t="s">
        <v>917</v>
      </c>
      <c r="B300" s="159" t="s">
        <v>616</v>
      </c>
      <c r="C300" s="259">
        <v>43</v>
      </c>
      <c r="D300" s="267">
        <v>65</v>
      </c>
      <c r="E300" s="261">
        <f t="shared" si="5"/>
        <v>0.33846153846153848</v>
      </c>
      <c r="F300" s="136"/>
    </row>
    <row r="301" spans="1:6">
      <c r="A301" s="156" t="s">
        <v>64</v>
      </c>
      <c r="B301" s="159" t="s">
        <v>1587</v>
      </c>
      <c r="C301" s="259">
        <v>61</v>
      </c>
      <c r="D301" s="267">
        <v>108</v>
      </c>
      <c r="E301" s="261">
        <f t="shared" si="5"/>
        <v>0.43518518518518517</v>
      </c>
      <c r="F301" s="136"/>
    </row>
    <row r="302" spans="1:6">
      <c r="A302" s="156" t="s">
        <v>64</v>
      </c>
      <c r="B302" s="159" t="s">
        <v>846</v>
      </c>
      <c r="C302" s="259">
        <v>7</v>
      </c>
      <c r="D302" s="267">
        <v>17</v>
      </c>
      <c r="E302" s="261">
        <f t="shared" si="5"/>
        <v>0.58823529411764708</v>
      </c>
      <c r="F302" s="136"/>
    </row>
    <row r="303" spans="1:6">
      <c r="A303" s="156" t="s">
        <v>56</v>
      </c>
      <c r="B303" s="159" t="s">
        <v>334</v>
      </c>
      <c r="C303" s="259">
        <v>116</v>
      </c>
      <c r="D303" s="267">
        <v>222</v>
      </c>
      <c r="E303" s="261">
        <f t="shared" si="5"/>
        <v>0.47747747747747749</v>
      </c>
      <c r="F303" s="136"/>
    </row>
    <row r="304" spans="1:6">
      <c r="A304" s="156" t="s">
        <v>917</v>
      </c>
      <c r="B304" s="159" t="s">
        <v>539</v>
      </c>
      <c r="C304" s="259">
        <v>50</v>
      </c>
      <c r="D304" s="267">
        <v>67</v>
      </c>
      <c r="E304" s="261">
        <f t="shared" si="5"/>
        <v>0.2537313432835821</v>
      </c>
      <c r="F304" s="136"/>
    </row>
    <row r="305" spans="1:6">
      <c r="A305" s="156" t="s">
        <v>61</v>
      </c>
      <c r="B305" s="159" t="s">
        <v>858</v>
      </c>
      <c r="C305" s="259">
        <v>13</v>
      </c>
      <c r="D305" s="267">
        <v>23</v>
      </c>
      <c r="E305" s="261">
        <f t="shared" si="5"/>
        <v>0.43478260869565216</v>
      </c>
      <c r="F305" s="136"/>
    </row>
    <row r="306" spans="1:6">
      <c r="A306" s="156" t="s">
        <v>56</v>
      </c>
      <c r="B306" s="159" t="s">
        <v>130</v>
      </c>
      <c r="C306" s="259">
        <v>611</v>
      </c>
      <c r="D306" s="267">
        <v>982</v>
      </c>
      <c r="E306" s="261">
        <f t="shared" si="5"/>
        <v>0.37780040733197556</v>
      </c>
      <c r="F306" s="136"/>
    </row>
    <row r="307" spans="1:6">
      <c r="A307" s="156" t="s">
        <v>52</v>
      </c>
      <c r="B307" s="159" t="s">
        <v>1588</v>
      </c>
      <c r="C307" s="259">
        <v>50</v>
      </c>
      <c r="D307" s="267">
        <v>109</v>
      </c>
      <c r="E307" s="261">
        <f t="shared" si="5"/>
        <v>0.54128440366972475</v>
      </c>
      <c r="F307" s="136"/>
    </row>
    <row r="308" spans="1:6">
      <c r="A308" s="156" t="s">
        <v>64</v>
      </c>
      <c r="B308" s="159" t="s">
        <v>1589</v>
      </c>
      <c r="C308" s="259">
        <v>59</v>
      </c>
      <c r="D308" s="267">
        <v>105</v>
      </c>
      <c r="E308" s="261">
        <f t="shared" si="5"/>
        <v>0.43809523809523809</v>
      </c>
      <c r="F308" s="136"/>
    </row>
    <row r="309" spans="1:6">
      <c r="A309" s="156" t="s">
        <v>61</v>
      </c>
      <c r="B309" s="159" t="s">
        <v>735</v>
      </c>
      <c r="C309" s="259">
        <v>10</v>
      </c>
      <c r="D309" s="267">
        <v>26</v>
      </c>
      <c r="E309" s="261">
        <f t="shared" si="5"/>
        <v>0.61538461538461542</v>
      </c>
      <c r="F309" s="136"/>
    </row>
    <row r="310" spans="1:6">
      <c r="A310" s="156" t="s">
        <v>61</v>
      </c>
      <c r="B310" s="159" t="s">
        <v>1590</v>
      </c>
      <c r="C310" s="259">
        <v>6</v>
      </c>
      <c r="D310" s="267">
        <v>19</v>
      </c>
      <c r="E310" s="261">
        <f t="shared" si="5"/>
        <v>0.68421052631578949</v>
      </c>
      <c r="F310" s="136"/>
    </row>
    <row r="311" spans="1:6">
      <c r="A311" s="156" t="s">
        <v>64</v>
      </c>
      <c r="B311" s="159" t="s">
        <v>454</v>
      </c>
      <c r="C311" s="259">
        <v>82</v>
      </c>
      <c r="D311" s="267">
        <v>109</v>
      </c>
      <c r="E311" s="261">
        <f t="shared" si="5"/>
        <v>0.24770642201834864</v>
      </c>
      <c r="F311" s="136"/>
    </row>
    <row r="312" spans="1:6">
      <c r="A312" s="156" t="s">
        <v>58</v>
      </c>
      <c r="B312" s="159" t="s">
        <v>1591</v>
      </c>
      <c r="C312" s="259">
        <v>76</v>
      </c>
      <c r="D312" s="267">
        <v>106</v>
      </c>
      <c r="E312" s="261">
        <f t="shared" si="5"/>
        <v>0.28301886792452829</v>
      </c>
      <c r="F312" s="136"/>
    </row>
    <row r="313" spans="1:6">
      <c r="A313" s="156" t="s">
        <v>72</v>
      </c>
      <c r="B313" s="159" t="s">
        <v>1592</v>
      </c>
      <c r="C313" s="259">
        <v>116</v>
      </c>
      <c r="D313" s="267">
        <v>135</v>
      </c>
      <c r="E313" s="261">
        <f t="shared" si="5"/>
        <v>0.14074074074074075</v>
      </c>
      <c r="F313" s="136"/>
    </row>
    <row r="314" spans="1:6">
      <c r="A314" s="156" t="s">
        <v>64</v>
      </c>
      <c r="B314" s="159" t="s">
        <v>669</v>
      </c>
      <c r="C314" s="259">
        <v>26</v>
      </c>
      <c r="D314" s="267">
        <v>57</v>
      </c>
      <c r="E314" s="261">
        <f t="shared" si="5"/>
        <v>0.54385964912280704</v>
      </c>
      <c r="F314" s="136"/>
    </row>
    <row r="315" spans="1:6">
      <c r="A315" s="156" t="s">
        <v>917</v>
      </c>
      <c r="B315" s="159" t="s">
        <v>312</v>
      </c>
      <c r="C315" s="259">
        <v>103</v>
      </c>
      <c r="D315" s="267">
        <v>195</v>
      </c>
      <c r="E315" s="261">
        <f t="shared" si="5"/>
        <v>0.47179487179487178</v>
      </c>
      <c r="F315" s="136"/>
    </row>
    <row r="316" spans="1:6">
      <c r="A316" s="156" t="s">
        <v>64</v>
      </c>
      <c r="B316" s="159" t="s">
        <v>65</v>
      </c>
      <c r="C316" s="259">
        <v>3417</v>
      </c>
      <c r="D316" s="266">
        <v>6369</v>
      </c>
      <c r="E316" s="261">
        <f t="shared" si="5"/>
        <v>0.46349505416862929</v>
      </c>
      <c r="F316" s="136"/>
    </row>
    <row r="317" spans="1:6">
      <c r="A317" s="156" t="s">
        <v>61</v>
      </c>
      <c r="B317" s="159" t="s">
        <v>1593</v>
      </c>
      <c r="C317" s="259">
        <v>82</v>
      </c>
      <c r="D317" s="267">
        <v>123</v>
      </c>
      <c r="E317" s="261">
        <f t="shared" si="5"/>
        <v>0.33333333333333331</v>
      </c>
      <c r="F317" s="136"/>
    </row>
    <row r="318" spans="1:6">
      <c r="A318" s="156" t="s">
        <v>56</v>
      </c>
      <c r="B318" s="159" t="s">
        <v>781</v>
      </c>
      <c r="C318" s="259">
        <v>26</v>
      </c>
      <c r="D318" s="267">
        <v>48</v>
      </c>
      <c r="E318" s="261">
        <f t="shared" si="5"/>
        <v>0.45833333333333331</v>
      </c>
      <c r="F318" s="136"/>
    </row>
    <row r="319" spans="1:6">
      <c r="A319" s="156" t="s">
        <v>64</v>
      </c>
      <c r="B319" s="159" t="s">
        <v>1594</v>
      </c>
      <c r="C319" s="259">
        <v>283</v>
      </c>
      <c r="D319" s="267">
        <v>416</v>
      </c>
      <c r="E319" s="261">
        <f t="shared" si="5"/>
        <v>0.31971153846153844</v>
      </c>
      <c r="F319" s="136"/>
    </row>
    <row r="320" spans="1:6">
      <c r="A320" s="156" t="s">
        <v>72</v>
      </c>
      <c r="B320" s="159" t="s">
        <v>1595</v>
      </c>
      <c r="C320" s="259">
        <v>145</v>
      </c>
      <c r="D320" s="267">
        <v>215</v>
      </c>
      <c r="E320" s="261">
        <f t="shared" si="5"/>
        <v>0.32558139534883723</v>
      </c>
      <c r="F320" s="136"/>
    </row>
    <row r="321" spans="1:6">
      <c r="A321" s="156" t="s">
        <v>58</v>
      </c>
      <c r="B321" s="159" t="s">
        <v>496</v>
      </c>
      <c r="C321" s="259">
        <v>74</v>
      </c>
      <c r="D321" s="267">
        <v>106</v>
      </c>
      <c r="E321" s="261">
        <f t="shared" si="5"/>
        <v>0.30188679245283018</v>
      </c>
      <c r="F321" s="136"/>
    </row>
    <row r="322" spans="1:6">
      <c r="A322" s="156" t="s">
        <v>61</v>
      </c>
      <c r="B322" s="159" t="s">
        <v>859</v>
      </c>
      <c r="C322" s="259">
        <v>14</v>
      </c>
      <c r="D322" s="267">
        <v>24</v>
      </c>
      <c r="E322" s="261">
        <f t="shared" si="5"/>
        <v>0.41666666666666669</v>
      </c>
      <c r="F322" s="136"/>
    </row>
    <row r="323" spans="1:6">
      <c r="A323" s="156" t="s">
        <v>72</v>
      </c>
      <c r="B323" s="159" t="s">
        <v>1596</v>
      </c>
      <c r="C323" s="259">
        <v>246</v>
      </c>
      <c r="D323" s="267">
        <v>364</v>
      </c>
      <c r="E323" s="261">
        <f t="shared" ref="E323:E386" si="6">(D323-C323)/D323</f>
        <v>0.32417582417582419</v>
      </c>
      <c r="F323" s="136"/>
    </row>
    <row r="324" spans="1:6">
      <c r="A324" s="156" t="s">
        <v>58</v>
      </c>
      <c r="B324" s="159" t="s">
        <v>374</v>
      </c>
      <c r="C324" s="259">
        <v>117</v>
      </c>
      <c r="D324" s="267">
        <v>176</v>
      </c>
      <c r="E324" s="261">
        <f t="shared" si="6"/>
        <v>0.33522727272727271</v>
      </c>
      <c r="F324" s="136"/>
    </row>
    <row r="325" spans="1:6">
      <c r="A325" s="156" t="s">
        <v>58</v>
      </c>
      <c r="B325" s="159" t="s">
        <v>1597</v>
      </c>
      <c r="C325" s="259">
        <v>23</v>
      </c>
      <c r="D325" s="267">
        <v>55</v>
      </c>
      <c r="E325" s="261">
        <f t="shared" si="6"/>
        <v>0.58181818181818179</v>
      </c>
      <c r="F325" s="136"/>
    </row>
    <row r="326" spans="1:6">
      <c r="A326" s="156" t="s">
        <v>79</v>
      </c>
      <c r="B326" s="159" t="s">
        <v>625</v>
      </c>
      <c r="C326" s="259">
        <v>36</v>
      </c>
      <c r="D326" s="267">
        <v>69</v>
      </c>
      <c r="E326" s="261">
        <f t="shared" si="6"/>
        <v>0.47826086956521741</v>
      </c>
      <c r="F326" s="136"/>
    </row>
    <row r="327" spans="1:6">
      <c r="A327" s="156" t="s">
        <v>72</v>
      </c>
      <c r="B327" s="159" t="s">
        <v>1598</v>
      </c>
      <c r="C327" s="259">
        <v>465</v>
      </c>
      <c r="D327" s="267">
        <v>769</v>
      </c>
      <c r="E327" s="261">
        <f t="shared" si="6"/>
        <v>0.3953185955786736</v>
      </c>
      <c r="F327" s="136"/>
    </row>
    <row r="328" spans="1:6">
      <c r="A328" s="156" t="s">
        <v>58</v>
      </c>
      <c r="B328" s="159" t="s">
        <v>396</v>
      </c>
      <c r="C328" s="259">
        <v>100</v>
      </c>
      <c r="D328" s="267">
        <v>151</v>
      </c>
      <c r="E328" s="261">
        <f t="shared" si="6"/>
        <v>0.33774834437086093</v>
      </c>
      <c r="F328" s="136"/>
    </row>
    <row r="329" spans="1:6">
      <c r="A329" s="156" t="s">
        <v>1869</v>
      </c>
      <c r="B329" s="159" t="s">
        <v>1599</v>
      </c>
      <c r="C329" s="259">
        <v>51</v>
      </c>
      <c r="D329" s="267">
        <v>90</v>
      </c>
      <c r="E329" s="261">
        <f t="shared" si="6"/>
        <v>0.43333333333333335</v>
      </c>
      <c r="F329" s="136"/>
    </row>
    <row r="330" spans="1:6">
      <c r="A330" s="156" t="s">
        <v>58</v>
      </c>
      <c r="B330" s="159" t="s">
        <v>677</v>
      </c>
      <c r="C330" s="259">
        <v>50</v>
      </c>
      <c r="D330" s="267">
        <v>71</v>
      </c>
      <c r="E330" s="261">
        <f t="shared" si="6"/>
        <v>0.29577464788732394</v>
      </c>
      <c r="F330" s="136"/>
    </row>
    <row r="331" spans="1:6">
      <c r="A331" s="156" t="s">
        <v>1869</v>
      </c>
      <c r="B331" s="159" t="s">
        <v>1600</v>
      </c>
      <c r="C331" s="259">
        <v>33</v>
      </c>
      <c r="D331" s="267">
        <v>64</v>
      </c>
      <c r="E331" s="261">
        <f t="shared" si="6"/>
        <v>0.484375</v>
      </c>
      <c r="F331" s="136"/>
    </row>
    <row r="332" spans="1:6">
      <c r="A332" s="156" t="s">
        <v>72</v>
      </c>
      <c r="B332" s="159" t="s">
        <v>478</v>
      </c>
      <c r="C332" s="259">
        <v>65</v>
      </c>
      <c r="D332" s="267">
        <v>99</v>
      </c>
      <c r="E332" s="261">
        <f t="shared" si="6"/>
        <v>0.34343434343434343</v>
      </c>
      <c r="F332" s="136"/>
    </row>
    <row r="333" spans="1:6">
      <c r="A333" s="156" t="s">
        <v>64</v>
      </c>
      <c r="B333" s="159" t="s">
        <v>551</v>
      </c>
      <c r="C333" s="259">
        <v>54</v>
      </c>
      <c r="D333" s="267">
        <v>93</v>
      </c>
      <c r="E333" s="261">
        <f t="shared" si="6"/>
        <v>0.41935483870967744</v>
      </c>
      <c r="F333" s="136"/>
    </row>
    <row r="334" spans="1:6">
      <c r="A334" s="156" t="s">
        <v>58</v>
      </c>
      <c r="B334" s="159" t="s">
        <v>678</v>
      </c>
      <c r="C334" s="259">
        <v>40</v>
      </c>
      <c r="D334" s="267">
        <v>57</v>
      </c>
      <c r="E334" s="261">
        <f t="shared" si="6"/>
        <v>0.2982456140350877</v>
      </c>
      <c r="F334" s="136"/>
    </row>
    <row r="335" spans="1:6">
      <c r="A335" s="156" t="s">
        <v>56</v>
      </c>
      <c r="B335" s="159" t="s">
        <v>1601</v>
      </c>
      <c r="C335" s="259">
        <v>236</v>
      </c>
      <c r="D335" s="267">
        <v>459</v>
      </c>
      <c r="E335" s="261">
        <f t="shared" si="6"/>
        <v>0.48583877995642699</v>
      </c>
      <c r="F335" s="136"/>
    </row>
    <row r="336" spans="1:6">
      <c r="A336" s="156" t="s">
        <v>61</v>
      </c>
      <c r="B336" s="159" t="s">
        <v>1602</v>
      </c>
      <c r="C336" s="259">
        <v>40</v>
      </c>
      <c r="D336" s="267">
        <v>81</v>
      </c>
      <c r="E336" s="261">
        <f t="shared" si="6"/>
        <v>0.50617283950617287</v>
      </c>
      <c r="F336" s="136"/>
    </row>
    <row r="337" spans="1:6">
      <c r="A337" s="156" t="s">
        <v>61</v>
      </c>
      <c r="B337" s="159" t="s">
        <v>815</v>
      </c>
      <c r="C337" s="259">
        <v>7</v>
      </c>
      <c r="D337" s="267">
        <v>17</v>
      </c>
      <c r="E337" s="261">
        <f t="shared" si="6"/>
        <v>0.58823529411764708</v>
      </c>
      <c r="F337" s="136"/>
    </row>
    <row r="338" spans="1:6">
      <c r="A338" s="156" t="s">
        <v>72</v>
      </c>
      <c r="B338" s="159" t="s">
        <v>720</v>
      </c>
      <c r="C338" s="259">
        <v>85</v>
      </c>
      <c r="D338" s="267">
        <v>89</v>
      </c>
      <c r="E338" s="261">
        <f t="shared" si="6"/>
        <v>4.49438202247191E-2</v>
      </c>
      <c r="F338" s="136"/>
    </row>
    <row r="339" spans="1:6">
      <c r="A339" s="156" t="s">
        <v>52</v>
      </c>
      <c r="B339" s="159" t="s">
        <v>1603</v>
      </c>
      <c r="C339" s="259">
        <v>1956</v>
      </c>
      <c r="D339" s="266">
        <v>3647</v>
      </c>
      <c r="E339" s="261">
        <f t="shared" si="6"/>
        <v>0.46366876885111052</v>
      </c>
      <c r="F339" s="136"/>
    </row>
    <row r="340" spans="1:6">
      <c r="A340" s="156" t="s">
        <v>72</v>
      </c>
      <c r="B340" s="159" t="s">
        <v>1604</v>
      </c>
      <c r="C340" s="259">
        <v>25</v>
      </c>
      <c r="D340" s="267">
        <v>46</v>
      </c>
      <c r="E340" s="261">
        <f t="shared" si="6"/>
        <v>0.45652173913043476</v>
      </c>
      <c r="F340" s="136"/>
    </row>
    <row r="341" spans="1:6">
      <c r="A341" s="156" t="s">
        <v>72</v>
      </c>
      <c r="B341" s="159" t="s">
        <v>736</v>
      </c>
      <c r="C341" s="259">
        <v>25</v>
      </c>
      <c r="D341" s="267">
        <v>39</v>
      </c>
      <c r="E341" s="261">
        <f t="shared" si="6"/>
        <v>0.35897435897435898</v>
      </c>
      <c r="F341" s="136"/>
    </row>
    <row r="342" spans="1:6">
      <c r="A342" s="156" t="s">
        <v>61</v>
      </c>
      <c r="B342" s="159" t="s">
        <v>1605</v>
      </c>
      <c r="C342" s="259">
        <v>12</v>
      </c>
      <c r="D342" s="267">
        <v>36</v>
      </c>
      <c r="E342" s="261">
        <f t="shared" si="6"/>
        <v>0.66666666666666663</v>
      </c>
      <c r="F342" s="136"/>
    </row>
    <row r="343" spans="1:6">
      <c r="A343" s="156" t="s">
        <v>52</v>
      </c>
      <c r="B343" s="159" t="s">
        <v>1606</v>
      </c>
      <c r="C343" s="259">
        <v>571</v>
      </c>
      <c r="D343" s="266">
        <v>1094</v>
      </c>
      <c r="E343" s="261">
        <f t="shared" si="6"/>
        <v>0.4780621572212066</v>
      </c>
      <c r="F343" s="136"/>
    </row>
    <row r="344" spans="1:6">
      <c r="A344" s="156" t="s">
        <v>52</v>
      </c>
      <c r="B344" s="159" t="s">
        <v>353</v>
      </c>
      <c r="C344" s="259">
        <v>141</v>
      </c>
      <c r="D344" s="267">
        <v>160</v>
      </c>
      <c r="E344" s="261">
        <f t="shared" si="6"/>
        <v>0.11874999999999999</v>
      </c>
      <c r="F344" s="136"/>
    </row>
    <row r="345" spans="1:6">
      <c r="A345" s="156" t="s">
        <v>72</v>
      </c>
      <c r="B345" s="159" t="s">
        <v>423</v>
      </c>
      <c r="C345" s="259">
        <v>109</v>
      </c>
      <c r="D345" s="267">
        <v>142</v>
      </c>
      <c r="E345" s="261">
        <f t="shared" si="6"/>
        <v>0.23239436619718309</v>
      </c>
      <c r="F345" s="136"/>
    </row>
    <row r="346" spans="1:6">
      <c r="A346" s="156" t="s">
        <v>72</v>
      </c>
      <c r="B346" s="159" t="s">
        <v>684</v>
      </c>
      <c r="C346" s="259">
        <v>62</v>
      </c>
      <c r="D346" s="267">
        <v>87</v>
      </c>
      <c r="E346" s="261">
        <f t="shared" si="6"/>
        <v>0.28735632183908044</v>
      </c>
      <c r="F346" s="136"/>
    </row>
    <row r="347" spans="1:6">
      <c r="A347" s="156" t="s">
        <v>72</v>
      </c>
      <c r="B347" s="159" t="s">
        <v>1607</v>
      </c>
      <c r="C347" s="259">
        <v>211</v>
      </c>
      <c r="D347" s="267">
        <v>287</v>
      </c>
      <c r="E347" s="261">
        <f t="shared" si="6"/>
        <v>0.26480836236933797</v>
      </c>
      <c r="F347" s="136"/>
    </row>
    <row r="348" spans="1:6">
      <c r="A348" s="156" t="s">
        <v>64</v>
      </c>
      <c r="B348" s="159" t="s">
        <v>1608</v>
      </c>
      <c r="C348" s="259">
        <v>49</v>
      </c>
      <c r="D348" s="267">
        <v>49</v>
      </c>
      <c r="E348" s="261">
        <f t="shared" si="6"/>
        <v>0</v>
      </c>
      <c r="F348" s="136"/>
    </row>
    <row r="349" spans="1:6">
      <c r="A349" s="156" t="s">
        <v>72</v>
      </c>
      <c r="B349" s="159" t="s">
        <v>366</v>
      </c>
      <c r="C349" s="259">
        <v>156</v>
      </c>
      <c r="D349" s="267">
        <v>213</v>
      </c>
      <c r="E349" s="261">
        <f t="shared" si="6"/>
        <v>0.26760563380281688</v>
      </c>
      <c r="F349" s="136"/>
    </row>
    <row r="350" spans="1:6">
      <c r="A350" s="156" t="s">
        <v>61</v>
      </c>
      <c r="B350" s="159" t="s">
        <v>830</v>
      </c>
      <c r="C350" s="259">
        <v>12</v>
      </c>
      <c r="D350" s="267">
        <v>24</v>
      </c>
      <c r="E350" s="261">
        <f t="shared" si="6"/>
        <v>0.5</v>
      </c>
      <c r="F350" s="136"/>
    </row>
    <row r="351" spans="1:6">
      <c r="A351" s="156" t="s">
        <v>56</v>
      </c>
      <c r="B351" s="159" t="s">
        <v>1609</v>
      </c>
      <c r="C351" s="259">
        <v>38</v>
      </c>
      <c r="D351" s="267">
        <v>92</v>
      </c>
      <c r="E351" s="261">
        <f t="shared" si="6"/>
        <v>0.58695652173913049</v>
      </c>
      <c r="F351" s="136"/>
    </row>
    <row r="352" spans="1:6">
      <c r="A352" s="156" t="s">
        <v>72</v>
      </c>
      <c r="B352" s="159" t="s">
        <v>1610</v>
      </c>
      <c r="C352" s="259">
        <v>38</v>
      </c>
      <c r="D352" s="267">
        <v>45</v>
      </c>
      <c r="E352" s="261">
        <f t="shared" si="6"/>
        <v>0.15555555555555556</v>
      </c>
      <c r="F352" s="136"/>
    </row>
    <row r="353" spans="1:6">
      <c r="A353" s="156" t="s">
        <v>64</v>
      </c>
      <c r="B353" s="159" t="s">
        <v>282</v>
      </c>
      <c r="C353" s="259">
        <v>207</v>
      </c>
      <c r="D353" s="267">
        <v>307</v>
      </c>
      <c r="E353" s="261">
        <f t="shared" si="6"/>
        <v>0.32573289902280128</v>
      </c>
      <c r="F353" s="136"/>
    </row>
    <row r="354" spans="1:6">
      <c r="A354" s="156" t="s">
        <v>52</v>
      </c>
      <c r="B354" s="159" t="s">
        <v>1611</v>
      </c>
      <c r="C354" s="259">
        <v>101</v>
      </c>
      <c r="D354" s="267">
        <v>139</v>
      </c>
      <c r="E354" s="261">
        <f t="shared" si="6"/>
        <v>0.2733812949640288</v>
      </c>
      <c r="F354" s="136"/>
    </row>
    <row r="355" spans="1:6">
      <c r="A355" s="156" t="s">
        <v>52</v>
      </c>
      <c r="B355" s="159" t="s">
        <v>685</v>
      </c>
      <c r="C355" s="259">
        <v>43</v>
      </c>
      <c r="D355" s="267">
        <v>76</v>
      </c>
      <c r="E355" s="261">
        <f t="shared" si="6"/>
        <v>0.43421052631578949</v>
      </c>
      <c r="F355" s="136"/>
    </row>
    <row r="356" spans="1:6">
      <c r="A356" s="156" t="s">
        <v>64</v>
      </c>
      <c r="B356" s="159" t="s">
        <v>367</v>
      </c>
      <c r="C356" s="259">
        <v>140</v>
      </c>
      <c r="D356" s="267">
        <v>288</v>
      </c>
      <c r="E356" s="261">
        <f t="shared" si="6"/>
        <v>0.51388888888888884</v>
      </c>
      <c r="F356" s="136"/>
    </row>
    <row r="357" spans="1:6">
      <c r="A357" s="156" t="s">
        <v>64</v>
      </c>
      <c r="B357" s="159" t="s">
        <v>197</v>
      </c>
      <c r="C357" s="259">
        <v>283</v>
      </c>
      <c r="D357" s="267">
        <v>441</v>
      </c>
      <c r="E357" s="261">
        <f t="shared" si="6"/>
        <v>0.35827664399092973</v>
      </c>
      <c r="F357" s="136"/>
    </row>
    <row r="358" spans="1:6">
      <c r="A358" s="156" t="s">
        <v>64</v>
      </c>
      <c r="B358" s="159" t="s">
        <v>67</v>
      </c>
      <c r="C358" s="259">
        <v>3162</v>
      </c>
      <c r="D358" s="266">
        <v>5968</v>
      </c>
      <c r="E358" s="261">
        <f t="shared" si="6"/>
        <v>0.47017426273458446</v>
      </c>
      <c r="F358" s="136"/>
    </row>
    <row r="359" spans="1:6">
      <c r="A359" s="156" t="s">
        <v>56</v>
      </c>
      <c r="B359" s="159" t="s">
        <v>1612</v>
      </c>
      <c r="C359" s="259">
        <v>49</v>
      </c>
      <c r="D359" s="267">
        <v>100</v>
      </c>
      <c r="E359" s="261">
        <f t="shared" si="6"/>
        <v>0.51</v>
      </c>
      <c r="F359" s="136"/>
    </row>
    <row r="360" spans="1:6">
      <c r="A360" s="156" t="s">
        <v>72</v>
      </c>
      <c r="B360" s="159" t="s">
        <v>1613</v>
      </c>
      <c r="C360" s="259">
        <v>64</v>
      </c>
      <c r="D360" s="267">
        <v>100</v>
      </c>
      <c r="E360" s="261">
        <f t="shared" si="6"/>
        <v>0.36</v>
      </c>
      <c r="F360" s="136"/>
    </row>
    <row r="361" spans="1:6">
      <c r="A361" s="156" t="s">
        <v>56</v>
      </c>
      <c r="B361" s="159" t="s">
        <v>1614</v>
      </c>
      <c r="C361" s="259">
        <v>109</v>
      </c>
      <c r="D361" s="267">
        <v>132</v>
      </c>
      <c r="E361" s="261">
        <f t="shared" si="6"/>
        <v>0.17424242424242425</v>
      </c>
      <c r="F361" s="136"/>
    </row>
    <row r="362" spans="1:6">
      <c r="A362" s="156" t="s">
        <v>64</v>
      </c>
      <c r="B362" s="159" t="s">
        <v>102</v>
      </c>
      <c r="C362" s="259">
        <v>1024</v>
      </c>
      <c r="D362" s="266">
        <v>1734</v>
      </c>
      <c r="E362" s="261">
        <f t="shared" si="6"/>
        <v>0.40945790080738176</v>
      </c>
      <c r="F362" s="136"/>
    </row>
    <row r="363" spans="1:6">
      <c r="A363" s="156" t="s">
        <v>64</v>
      </c>
      <c r="B363" s="159" t="s">
        <v>405</v>
      </c>
      <c r="C363" s="259">
        <v>107</v>
      </c>
      <c r="D363" s="267">
        <v>166</v>
      </c>
      <c r="E363" s="261">
        <f t="shared" si="6"/>
        <v>0.35542168674698793</v>
      </c>
      <c r="F363" s="136"/>
    </row>
    <row r="364" spans="1:6">
      <c r="A364" s="156" t="s">
        <v>52</v>
      </c>
      <c r="B364" s="159" t="s">
        <v>266</v>
      </c>
      <c r="C364" s="259">
        <v>303</v>
      </c>
      <c r="D364" s="267">
        <v>494</v>
      </c>
      <c r="E364" s="261">
        <f t="shared" si="6"/>
        <v>0.38663967611336031</v>
      </c>
      <c r="F364" s="136"/>
    </row>
    <row r="365" spans="1:6">
      <c r="A365" s="156" t="s">
        <v>61</v>
      </c>
      <c r="B365" s="159" t="s">
        <v>907</v>
      </c>
      <c r="C365" s="259">
        <v>13</v>
      </c>
      <c r="D365" s="267">
        <v>18</v>
      </c>
      <c r="E365" s="261">
        <f t="shared" si="6"/>
        <v>0.27777777777777779</v>
      </c>
      <c r="F365" s="136"/>
    </row>
    <row r="366" spans="1:6">
      <c r="A366" s="156" t="s">
        <v>61</v>
      </c>
      <c r="B366" s="159" t="s">
        <v>414</v>
      </c>
      <c r="C366" s="259">
        <v>94</v>
      </c>
      <c r="D366" s="267">
        <v>176</v>
      </c>
      <c r="E366" s="261">
        <f t="shared" si="6"/>
        <v>0.46590909090909088</v>
      </c>
      <c r="F366" s="136"/>
    </row>
    <row r="367" spans="1:6">
      <c r="A367" s="156" t="s">
        <v>52</v>
      </c>
      <c r="B367" s="159" t="s">
        <v>260</v>
      </c>
      <c r="C367" s="259">
        <v>265</v>
      </c>
      <c r="D367" s="267">
        <v>322</v>
      </c>
      <c r="E367" s="261">
        <f t="shared" si="6"/>
        <v>0.17701863354037267</v>
      </c>
      <c r="F367" s="136"/>
    </row>
    <row r="368" spans="1:6">
      <c r="A368" s="156" t="s">
        <v>917</v>
      </c>
      <c r="B368" s="159" t="s">
        <v>1615</v>
      </c>
      <c r="C368" s="259">
        <v>78</v>
      </c>
      <c r="D368" s="267">
        <v>127</v>
      </c>
      <c r="E368" s="261">
        <f t="shared" si="6"/>
        <v>0.38582677165354329</v>
      </c>
      <c r="F368" s="136"/>
    </row>
    <row r="369" spans="1:6">
      <c r="A369" s="156" t="s">
        <v>72</v>
      </c>
      <c r="B369" s="159" t="s">
        <v>1616</v>
      </c>
      <c r="C369" s="259">
        <v>1287</v>
      </c>
      <c r="D369" s="266">
        <v>2363</v>
      </c>
      <c r="E369" s="261">
        <f t="shared" si="6"/>
        <v>0.45535336436732965</v>
      </c>
      <c r="F369" s="136"/>
    </row>
    <row r="370" spans="1:6">
      <c r="A370" s="156" t="s">
        <v>917</v>
      </c>
      <c r="B370" s="159" t="s">
        <v>460</v>
      </c>
      <c r="C370" s="259">
        <v>125</v>
      </c>
      <c r="D370" s="267">
        <v>209</v>
      </c>
      <c r="E370" s="261">
        <f t="shared" si="6"/>
        <v>0.40191387559808611</v>
      </c>
      <c r="F370" s="136"/>
    </row>
    <row r="371" spans="1:6">
      <c r="A371" s="156" t="s">
        <v>58</v>
      </c>
      <c r="B371" s="159" t="s">
        <v>530</v>
      </c>
      <c r="C371" s="259">
        <v>64</v>
      </c>
      <c r="D371" s="267">
        <v>123</v>
      </c>
      <c r="E371" s="261">
        <f t="shared" si="6"/>
        <v>0.47967479674796748</v>
      </c>
      <c r="F371" s="136"/>
    </row>
    <row r="372" spans="1:6">
      <c r="A372" s="156" t="s">
        <v>64</v>
      </c>
      <c r="B372" s="159" t="s">
        <v>220</v>
      </c>
      <c r="C372" s="259">
        <v>223</v>
      </c>
      <c r="D372" s="267">
        <v>363</v>
      </c>
      <c r="E372" s="261">
        <f t="shared" si="6"/>
        <v>0.38567493112947659</v>
      </c>
      <c r="F372" s="136"/>
    </row>
    <row r="373" spans="1:6">
      <c r="A373" s="156" t="s">
        <v>52</v>
      </c>
      <c r="B373" s="159" t="s">
        <v>1617</v>
      </c>
      <c r="C373" s="259">
        <v>25</v>
      </c>
      <c r="D373" s="267">
        <v>15</v>
      </c>
      <c r="E373" s="261">
        <f t="shared" si="6"/>
        <v>-0.66666666666666663</v>
      </c>
      <c r="F373" s="136"/>
    </row>
    <row r="374" spans="1:6">
      <c r="A374" s="156" t="s">
        <v>72</v>
      </c>
      <c r="B374" s="159" t="s">
        <v>463</v>
      </c>
      <c r="C374" s="259">
        <v>79</v>
      </c>
      <c r="D374" s="267">
        <v>111</v>
      </c>
      <c r="E374" s="261">
        <f t="shared" si="6"/>
        <v>0.28828828828828829</v>
      </c>
      <c r="F374" s="136"/>
    </row>
    <row r="375" spans="1:6">
      <c r="A375" s="156" t="s">
        <v>72</v>
      </c>
      <c r="B375" s="159" t="s">
        <v>254</v>
      </c>
      <c r="C375" s="259">
        <v>253</v>
      </c>
      <c r="D375" s="267">
        <v>394</v>
      </c>
      <c r="E375" s="261">
        <f t="shared" si="6"/>
        <v>0.35786802030456855</v>
      </c>
      <c r="F375" s="136"/>
    </row>
    <row r="376" spans="1:6">
      <c r="A376" s="156" t="s">
        <v>72</v>
      </c>
      <c r="B376" s="159" t="s">
        <v>214</v>
      </c>
      <c r="C376" s="259">
        <v>357</v>
      </c>
      <c r="D376" s="267">
        <v>475</v>
      </c>
      <c r="E376" s="261">
        <f t="shared" si="6"/>
        <v>0.24842105263157896</v>
      </c>
      <c r="F376" s="136"/>
    </row>
    <row r="377" spans="1:6">
      <c r="A377" s="156" t="s">
        <v>64</v>
      </c>
      <c r="B377" s="159" t="s">
        <v>557</v>
      </c>
      <c r="C377" s="259">
        <v>80</v>
      </c>
      <c r="D377" s="267">
        <v>128</v>
      </c>
      <c r="E377" s="261">
        <f t="shared" si="6"/>
        <v>0.375</v>
      </c>
      <c r="F377" s="136"/>
    </row>
    <row r="378" spans="1:6">
      <c r="A378" s="156" t="s">
        <v>917</v>
      </c>
      <c r="B378" s="159" t="s">
        <v>233</v>
      </c>
      <c r="C378" s="259">
        <v>293</v>
      </c>
      <c r="D378" s="267">
        <v>430</v>
      </c>
      <c r="E378" s="261">
        <f t="shared" si="6"/>
        <v>0.31860465116279069</v>
      </c>
      <c r="F378" s="136"/>
    </row>
    <row r="379" spans="1:6">
      <c r="A379" s="156" t="s">
        <v>56</v>
      </c>
      <c r="B379" s="159" t="s">
        <v>382</v>
      </c>
      <c r="C379" s="259">
        <v>133</v>
      </c>
      <c r="D379" s="267">
        <v>168</v>
      </c>
      <c r="E379" s="261">
        <f t="shared" si="6"/>
        <v>0.20833333333333334</v>
      </c>
      <c r="F379" s="136"/>
    </row>
    <row r="380" spans="1:6">
      <c r="A380" s="156" t="s">
        <v>72</v>
      </c>
      <c r="B380" s="159" t="s">
        <v>207</v>
      </c>
      <c r="C380" s="259">
        <v>425</v>
      </c>
      <c r="D380" s="267">
        <v>578</v>
      </c>
      <c r="E380" s="261">
        <f t="shared" si="6"/>
        <v>0.26470588235294118</v>
      </c>
      <c r="F380" s="136"/>
    </row>
    <row r="381" spans="1:6">
      <c r="A381" s="156" t="s">
        <v>72</v>
      </c>
      <c r="B381" s="159" t="s">
        <v>387</v>
      </c>
      <c r="C381" s="259">
        <v>97</v>
      </c>
      <c r="D381" s="267">
        <v>157</v>
      </c>
      <c r="E381" s="261">
        <f t="shared" si="6"/>
        <v>0.38216560509554143</v>
      </c>
      <c r="F381" s="136"/>
    </row>
    <row r="382" spans="1:6">
      <c r="A382" s="156" t="s">
        <v>52</v>
      </c>
      <c r="B382" s="159" t="s">
        <v>1618</v>
      </c>
      <c r="C382" s="259">
        <v>122</v>
      </c>
      <c r="D382" s="267">
        <v>176</v>
      </c>
      <c r="E382" s="261">
        <f t="shared" si="6"/>
        <v>0.30681818181818182</v>
      </c>
      <c r="F382" s="136"/>
    </row>
    <row r="383" spans="1:6">
      <c r="A383" s="156" t="s">
        <v>72</v>
      </c>
      <c r="B383" s="159" t="s">
        <v>1619</v>
      </c>
      <c r="C383" s="259">
        <v>125</v>
      </c>
      <c r="D383" s="267">
        <v>229</v>
      </c>
      <c r="E383" s="261">
        <f t="shared" si="6"/>
        <v>0.45414847161572053</v>
      </c>
      <c r="F383" s="136"/>
    </row>
    <row r="384" spans="1:6">
      <c r="A384" s="156" t="s">
        <v>52</v>
      </c>
      <c r="B384" s="159" t="s">
        <v>1620</v>
      </c>
      <c r="C384" s="259">
        <v>853</v>
      </c>
      <c r="D384" s="266">
        <v>1236</v>
      </c>
      <c r="E384" s="261">
        <f t="shared" si="6"/>
        <v>0.30987055016181231</v>
      </c>
      <c r="F384" s="136"/>
    </row>
    <row r="385" spans="1:6">
      <c r="A385" s="156" t="s">
        <v>52</v>
      </c>
      <c r="B385" s="159" t="s">
        <v>747</v>
      </c>
      <c r="C385" s="259">
        <v>34</v>
      </c>
      <c r="D385" s="267">
        <v>46</v>
      </c>
      <c r="E385" s="261">
        <f t="shared" si="6"/>
        <v>0.2608695652173913</v>
      </c>
      <c r="F385" s="136"/>
    </row>
    <row r="386" spans="1:6">
      <c r="A386" s="156" t="s">
        <v>917</v>
      </c>
      <c r="B386" s="159" t="s">
        <v>285</v>
      </c>
      <c r="C386" s="259">
        <v>145</v>
      </c>
      <c r="D386" s="267">
        <v>230</v>
      </c>
      <c r="E386" s="261">
        <f t="shared" si="6"/>
        <v>0.36956521739130432</v>
      </c>
      <c r="F386" s="136"/>
    </row>
    <row r="387" spans="1:6">
      <c r="A387" s="156" t="s">
        <v>64</v>
      </c>
      <c r="B387" s="159" t="s">
        <v>485</v>
      </c>
      <c r="C387" s="259">
        <v>71</v>
      </c>
      <c r="D387" s="267">
        <v>97</v>
      </c>
      <c r="E387" s="261">
        <f t="shared" ref="E387:E450" si="7">(D387-C387)/D387</f>
        <v>0.26804123711340205</v>
      </c>
      <c r="F387" s="136"/>
    </row>
    <row r="388" spans="1:6">
      <c r="A388" s="156" t="s">
        <v>56</v>
      </c>
      <c r="B388" s="159" t="s">
        <v>97</v>
      </c>
      <c r="C388" s="259">
        <v>894</v>
      </c>
      <c r="D388" s="266">
        <v>1593</v>
      </c>
      <c r="E388" s="261">
        <f t="shared" si="7"/>
        <v>0.43879472693032018</v>
      </c>
      <c r="F388" s="136"/>
    </row>
    <row r="389" spans="1:6">
      <c r="A389" s="156" t="s">
        <v>72</v>
      </c>
      <c r="B389" s="159" t="s">
        <v>397</v>
      </c>
      <c r="C389" s="259">
        <v>116</v>
      </c>
      <c r="D389" s="267">
        <v>149</v>
      </c>
      <c r="E389" s="261">
        <f t="shared" si="7"/>
        <v>0.22147651006711411</v>
      </c>
      <c r="F389" s="136"/>
    </row>
    <row r="390" spans="1:6">
      <c r="A390" s="156" t="s">
        <v>56</v>
      </c>
      <c r="B390" s="159" t="s">
        <v>201</v>
      </c>
      <c r="C390" s="259">
        <v>254</v>
      </c>
      <c r="D390" s="267">
        <v>512</v>
      </c>
      <c r="E390" s="261">
        <f t="shared" si="7"/>
        <v>0.50390625</v>
      </c>
      <c r="F390" s="136"/>
    </row>
    <row r="391" spans="1:6">
      <c r="A391" s="156" t="s">
        <v>72</v>
      </c>
      <c r="B391" s="159" t="s">
        <v>670</v>
      </c>
      <c r="C391" s="259">
        <v>33</v>
      </c>
      <c r="D391" s="267">
        <v>50</v>
      </c>
      <c r="E391" s="261">
        <f t="shared" si="7"/>
        <v>0.34</v>
      </c>
      <c r="F391" s="136"/>
    </row>
    <row r="392" spans="1:6">
      <c r="A392" s="156" t="s">
        <v>52</v>
      </c>
      <c r="B392" s="159" t="s">
        <v>314</v>
      </c>
      <c r="C392" s="259">
        <v>186</v>
      </c>
      <c r="D392" s="267">
        <v>306</v>
      </c>
      <c r="E392" s="261">
        <f t="shared" si="7"/>
        <v>0.39215686274509803</v>
      </c>
      <c r="F392" s="136"/>
    </row>
    <row r="393" spans="1:6">
      <c r="A393" s="156" t="s">
        <v>917</v>
      </c>
      <c r="B393" s="159" t="s">
        <v>464</v>
      </c>
      <c r="C393" s="259">
        <v>92</v>
      </c>
      <c r="D393" s="267">
        <v>130</v>
      </c>
      <c r="E393" s="261">
        <f t="shared" si="7"/>
        <v>0.29230769230769232</v>
      </c>
      <c r="F393" s="136"/>
    </row>
    <row r="394" spans="1:6">
      <c r="A394" s="156" t="s">
        <v>72</v>
      </c>
      <c r="B394" s="159" t="s">
        <v>1621</v>
      </c>
      <c r="C394" s="259">
        <v>75</v>
      </c>
      <c r="D394" s="267">
        <v>123</v>
      </c>
      <c r="E394" s="261">
        <f t="shared" si="7"/>
        <v>0.3902439024390244</v>
      </c>
      <c r="F394" s="136"/>
    </row>
    <row r="395" spans="1:6">
      <c r="A395" s="156" t="s">
        <v>72</v>
      </c>
      <c r="B395" s="159" t="s">
        <v>161</v>
      </c>
      <c r="C395" s="259">
        <v>384</v>
      </c>
      <c r="D395" s="267">
        <v>573</v>
      </c>
      <c r="E395" s="261">
        <f t="shared" si="7"/>
        <v>0.32984293193717279</v>
      </c>
      <c r="F395" s="136"/>
    </row>
    <row r="396" spans="1:6">
      <c r="A396" s="156" t="s">
        <v>64</v>
      </c>
      <c r="B396" s="159" t="s">
        <v>1622</v>
      </c>
      <c r="C396" s="259">
        <v>29</v>
      </c>
      <c r="D396" s="267">
        <v>31</v>
      </c>
      <c r="E396" s="261">
        <f t="shared" si="7"/>
        <v>6.4516129032258063E-2</v>
      </c>
      <c r="F396" s="136"/>
    </row>
    <row r="397" spans="1:6">
      <c r="A397" s="156" t="s">
        <v>61</v>
      </c>
      <c r="B397" s="159" t="s">
        <v>1623</v>
      </c>
      <c r="C397" s="259">
        <v>118</v>
      </c>
      <c r="D397" s="267">
        <v>246</v>
      </c>
      <c r="E397" s="261">
        <f t="shared" si="7"/>
        <v>0.52032520325203258</v>
      </c>
      <c r="F397" s="136"/>
    </row>
    <row r="398" spans="1:6">
      <c r="A398" s="156" t="s">
        <v>64</v>
      </c>
      <c r="B398" s="159" t="s">
        <v>637</v>
      </c>
      <c r="C398" s="259">
        <v>12</v>
      </c>
      <c r="D398" s="267">
        <v>54</v>
      </c>
      <c r="E398" s="261">
        <f t="shared" si="7"/>
        <v>0.77777777777777779</v>
      </c>
      <c r="F398" s="136"/>
    </row>
    <row r="399" spans="1:6">
      <c r="A399" s="156" t="s">
        <v>61</v>
      </c>
      <c r="B399" s="159" t="s">
        <v>1624</v>
      </c>
      <c r="C399" s="259">
        <v>781</v>
      </c>
      <c r="D399" s="266">
        <v>1344</v>
      </c>
      <c r="E399" s="261">
        <f t="shared" si="7"/>
        <v>0.41889880952380953</v>
      </c>
      <c r="F399" s="136"/>
    </row>
    <row r="400" spans="1:6">
      <c r="A400" s="156" t="s">
        <v>61</v>
      </c>
      <c r="B400" s="159" t="s">
        <v>1625</v>
      </c>
      <c r="C400" s="259">
        <v>339</v>
      </c>
      <c r="D400" s="267">
        <v>651</v>
      </c>
      <c r="E400" s="261">
        <f t="shared" si="7"/>
        <v>0.47926267281105989</v>
      </c>
      <c r="F400" s="136"/>
    </row>
    <row r="401" spans="1:6">
      <c r="A401" s="156" t="s">
        <v>52</v>
      </c>
      <c r="B401" s="159" t="s">
        <v>1626</v>
      </c>
      <c r="C401" s="259">
        <v>36</v>
      </c>
      <c r="D401" s="267">
        <v>48</v>
      </c>
      <c r="E401" s="261">
        <f t="shared" si="7"/>
        <v>0.25</v>
      </c>
      <c r="F401" s="136"/>
    </row>
    <row r="402" spans="1:6">
      <c r="A402" s="156" t="s">
        <v>61</v>
      </c>
      <c r="B402" s="159" t="s">
        <v>679</v>
      </c>
      <c r="C402" s="259">
        <v>51</v>
      </c>
      <c r="D402" s="267">
        <v>51</v>
      </c>
      <c r="E402" s="261">
        <f t="shared" si="7"/>
        <v>0</v>
      </c>
      <c r="F402" s="136"/>
    </row>
    <row r="403" spans="1:6">
      <c r="A403" s="156" t="s">
        <v>52</v>
      </c>
      <c r="B403" s="159" t="s">
        <v>659</v>
      </c>
      <c r="C403" s="259">
        <v>38</v>
      </c>
      <c r="D403" s="267">
        <v>64</v>
      </c>
      <c r="E403" s="261">
        <f t="shared" si="7"/>
        <v>0.40625</v>
      </c>
      <c r="F403" s="136"/>
    </row>
    <row r="404" spans="1:6">
      <c r="A404" s="156" t="s">
        <v>917</v>
      </c>
      <c r="B404" s="159" t="s">
        <v>573</v>
      </c>
      <c r="C404" s="259">
        <v>73</v>
      </c>
      <c r="D404" s="267">
        <v>95</v>
      </c>
      <c r="E404" s="261">
        <f t="shared" si="7"/>
        <v>0.23157894736842105</v>
      </c>
      <c r="F404" s="136"/>
    </row>
    <row r="405" spans="1:6">
      <c r="A405" s="156" t="s">
        <v>58</v>
      </c>
      <c r="B405" s="159" t="s">
        <v>612</v>
      </c>
      <c r="C405" s="259">
        <v>88</v>
      </c>
      <c r="D405" s="267">
        <v>88</v>
      </c>
      <c r="E405" s="261">
        <f t="shared" si="7"/>
        <v>0</v>
      </c>
      <c r="F405" s="136"/>
    </row>
    <row r="406" spans="1:6">
      <c r="A406" s="156" t="s">
        <v>61</v>
      </c>
      <c r="B406" s="159" t="s">
        <v>1627</v>
      </c>
      <c r="C406" s="259">
        <v>89</v>
      </c>
      <c r="D406" s="267">
        <v>131</v>
      </c>
      <c r="E406" s="261">
        <f t="shared" si="7"/>
        <v>0.32061068702290074</v>
      </c>
      <c r="F406" s="136"/>
    </row>
    <row r="407" spans="1:6">
      <c r="A407" s="156" t="s">
        <v>52</v>
      </c>
      <c r="B407" s="159" t="s">
        <v>1628</v>
      </c>
      <c r="C407" s="259">
        <v>48</v>
      </c>
      <c r="D407" s="267">
        <v>85</v>
      </c>
      <c r="E407" s="261">
        <f t="shared" si="7"/>
        <v>0.43529411764705883</v>
      </c>
      <c r="F407" s="136"/>
    </row>
    <row r="408" spans="1:6">
      <c r="A408" s="156" t="s">
        <v>917</v>
      </c>
      <c r="B408" s="159" t="s">
        <v>177</v>
      </c>
      <c r="C408" s="259">
        <v>300</v>
      </c>
      <c r="D408" s="267">
        <v>516</v>
      </c>
      <c r="E408" s="261">
        <f t="shared" si="7"/>
        <v>0.41860465116279072</v>
      </c>
      <c r="F408" s="136"/>
    </row>
    <row r="409" spans="1:6">
      <c r="A409" s="156" t="s">
        <v>72</v>
      </c>
      <c r="B409" s="159" t="s">
        <v>1629</v>
      </c>
      <c r="C409" s="259">
        <v>56</v>
      </c>
      <c r="D409" s="267">
        <v>89</v>
      </c>
      <c r="E409" s="261">
        <f t="shared" si="7"/>
        <v>0.3707865168539326</v>
      </c>
      <c r="F409" s="136"/>
    </row>
    <row r="410" spans="1:6">
      <c r="A410" s="156" t="s">
        <v>917</v>
      </c>
      <c r="B410" s="159" t="s">
        <v>1630</v>
      </c>
      <c r="C410" s="259">
        <v>142</v>
      </c>
      <c r="D410" s="267">
        <v>263</v>
      </c>
      <c r="E410" s="261">
        <f t="shared" si="7"/>
        <v>0.46007604562737642</v>
      </c>
      <c r="F410" s="136"/>
    </row>
    <row r="411" spans="1:6">
      <c r="A411" s="156" t="s">
        <v>64</v>
      </c>
      <c r="B411" s="159" t="s">
        <v>1631</v>
      </c>
      <c r="C411" s="259">
        <v>25</v>
      </c>
      <c r="D411" s="267">
        <v>34</v>
      </c>
      <c r="E411" s="261">
        <f t="shared" si="7"/>
        <v>0.26470588235294118</v>
      </c>
      <c r="F411" s="136"/>
    </row>
    <row r="412" spans="1:6">
      <c r="A412" s="156" t="s">
        <v>64</v>
      </c>
      <c r="B412" s="159" t="s">
        <v>1632</v>
      </c>
      <c r="C412" s="259">
        <v>1034</v>
      </c>
      <c r="D412" s="266">
        <v>1548</v>
      </c>
      <c r="E412" s="261">
        <f t="shared" si="7"/>
        <v>0.33204134366925064</v>
      </c>
      <c r="F412" s="136"/>
    </row>
    <row r="413" spans="1:6">
      <c r="A413" s="156" t="s">
        <v>79</v>
      </c>
      <c r="B413" s="159" t="s">
        <v>1633</v>
      </c>
      <c r="C413" s="259">
        <v>514</v>
      </c>
      <c r="D413" s="267">
        <v>761</v>
      </c>
      <c r="E413" s="261">
        <f t="shared" si="7"/>
        <v>0.32457293035479634</v>
      </c>
      <c r="F413" s="136"/>
    </row>
    <row r="414" spans="1:6">
      <c r="A414" s="156" t="s">
        <v>52</v>
      </c>
      <c r="B414" s="159" t="s">
        <v>1634</v>
      </c>
      <c r="C414" s="259">
        <v>30</v>
      </c>
      <c r="D414" s="267">
        <v>43</v>
      </c>
      <c r="E414" s="261">
        <f t="shared" si="7"/>
        <v>0.30232558139534882</v>
      </c>
      <c r="F414" s="136"/>
    </row>
    <row r="415" spans="1:6">
      <c r="A415" s="156" t="s">
        <v>917</v>
      </c>
      <c r="B415" s="159" t="s">
        <v>1635</v>
      </c>
      <c r="C415" s="259">
        <v>133</v>
      </c>
      <c r="D415" s="267">
        <v>226</v>
      </c>
      <c r="E415" s="261">
        <f t="shared" si="7"/>
        <v>0.41150442477876104</v>
      </c>
      <c r="F415" s="136"/>
    </row>
    <row r="416" spans="1:6">
      <c r="A416" s="156" t="s">
        <v>917</v>
      </c>
      <c r="B416" s="159" t="s">
        <v>1636</v>
      </c>
      <c r="C416" s="259">
        <v>34</v>
      </c>
      <c r="D416" s="267">
        <v>42</v>
      </c>
      <c r="E416" s="261">
        <f t="shared" si="7"/>
        <v>0.19047619047619047</v>
      </c>
      <c r="F416" s="136"/>
    </row>
    <row r="417" spans="1:6">
      <c r="A417" s="156" t="s">
        <v>64</v>
      </c>
      <c r="B417" s="159" t="s">
        <v>1637</v>
      </c>
      <c r="C417" s="259">
        <v>29</v>
      </c>
      <c r="D417" s="267">
        <v>33</v>
      </c>
      <c r="E417" s="261">
        <f t="shared" si="7"/>
        <v>0.12121212121212122</v>
      </c>
      <c r="F417" s="136"/>
    </row>
    <row r="418" spans="1:6">
      <c r="A418" s="156" t="s">
        <v>61</v>
      </c>
      <c r="B418" s="159" t="s">
        <v>1638</v>
      </c>
      <c r="C418" s="259">
        <v>8</v>
      </c>
      <c r="D418" s="267">
        <v>14</v>
      </c>
      <c r="E418" s="261">
        <f t="shared" si="7"/>
        <v>0.42857142857142855</v>
      </c>
      <c r="F418" s="136"/>
    </row>
    <row r="419" spans="1:6">
      <c r="A419" s="156" t="s">
        <v>52</v>
      </c>
      <c r="B419" s="159" t="s">
        <v>169</v>
      </c>
      <c r="C419" s="259">
        <v>236</v>
      </c>
      <c r="D419" s="267">
        <v>549</v>
      </c>
      <c r="E419" s="261">
        <f t="shared" si="7"/>
        <v>0.57012750455373407</v>
      </c>
      <c r="F419" s="136"/>
    </row>
    <row r="420" spans="1:6">
      <c r="A420" s="156" t="s">
        <v>58</v>
      </c>
      <c r="B420" s="159" t="s">
        <v>59</v>
      </c>
      <c r="C420" s="259">
        <v>6127</v>
      </c>
      <c r="D420" s="266">
        <v>11396</v>
      </c>
      <c r="E420" s="261">
        <f t="shared" si="7"/>
        <v>0.46235521235521237</v>
      </c>
      <c r="F420" s="136"/>
    </row>
    <row r="421" spans="1:6">
      <c r="A421" s="156" t="s">
        <v>61</v>
      </c>
      <c r="B421" s="159" t="s">
        <v>890</v>
      </c>
      <c r="C421" s="259">
        <v>17</v>
      </c>
      <c r="D421" s="267">
        <v>27</v>
      </c>
      <c r="E421" s="261">
        <f t="shared" si="7"/>
        <v>0.37037037037037035</v>
      </c>
      <c r="F421" s="136"/>
    </row>
    <row r="422" spans="1:6">
      <c r="A422" s="156" t="s">
        <v>72</v>
      </c>
      <c r="B422" s="159" t="s">
        <v>383</v>
      </c>
      <c r="C422" s="259">
        <v>105</v>
      </c>
      <c r="D422" s="267">
        <v>153</v>
      </c>
      <c r="E422" s="261">
        <f t="shared" si="7"/>
        <v>0.31372549019607843</v>
      </c>
      <c r="F422" s="136"/>
    </row>
    <row r="423" spans="1:6">
      <c r="A423" s="156" t="s">
        <v>61</v>
      </c>
      <c r="B423" s="159" t="s">
        <v>1639</v>
      </c>
      <c r="C423" s="259">
        <v>25</v>
      </c>
      <c r="D423" s="267">
        <v>41</v>
      </c>
      <c r="E423" s="261">
        <f t="shared" si="7"/>
        <v>0.3902439024390244</v>
      </c>
      <c r="F423" s="136"/>
    </row>
    <row r="424" spans="1:6">
      <c r="A424" s="156" t="s">
        <v>917</v>
      </c>
      <c r="B424" s="159" t="s">
        <v>393</v>
      </c>
      <c r="C424" s="259">
        <v>95</v>
      </c>
      <c r="D424" s="267">
        <v>158</v>
      </c>
      <c r="E424" s="261">
        <f t="shared" si="7"/>
        <v>0.39873417721518989</v>
      </c>
      <c r="F424" s="136"/>
    </row>
    <row r="425" spans="1:6">
      <c r="A425" s="156" t="s">
        <v>79</v>
      </c>
      <c r="B425" s="159" t="s">
        <v>494</v>
      </c>
      <c r="C425" s="259">
        <v>92</v>
      </c>
      <c r="D425" s="267">
        <v>124</v>
      </c>
      <c r="E425" s="261">
        <f t="shared" si="7"/>
        <v>0.25806451612903225</v>
      </c>
      <c r="F425" s="136"/>
    </row>
    <row r="426" spans="1:6">
      <c r="A426" s="156" t="s">
        <v>52</v>
      </c>
      <c r="B426" s="159" t="s">
        <v>150</v>
      </c>
      <c r="C426" s="259">
        <v>686</v>
      </c>
      <c r="D426" s="266">
        <v>1022</v>
      </c>
      <c r="E426" s="261">
        <f t="shared" si="7"/>
        <v>0.32876712328767121</v>
      </c>
      <c r="F426" s="136"/>
    </row>
    <row r="427" spans="1:6">
      <c r="A427" s="156" t="s">
        <v>61</v>
      </c>
      <c r="B427" s="159" t="s">
        <v>618</v>
      </c>
      <c r="C427" s="259">
        <v>28</v>
      </c>
      <c r="D427" s="267">
        <v>48</v>
      </c>
      <c r="E427" s="261">
        <f t="shared" si="7"/>
        <v>0.41666666666666669</v>
      </c>
      <c r="F427" s="136"/>
    </row>
    <row r="428" spans="1:6">
      <c r="A428" s="156" t="s">
        <v>52</v>
      </c>
      <c r="B428" s="159" t="s">
        <v>584</v>
      </c>
      <c r="C428" s="259">
        <v>78</v>
      </c>
      <c r="D428" s="267">
        <v>97</v>
      </c>
      <c r="E428" s="261">
        <f t="shared" si="7"/>
        <v>0.19587628865979381</v>
      </c>
      <c r="F428" s="136"/>
    </row>
    <row r="429" spans="1:6">
      <c r="A429" s="156" t="s">
        <v>56</v>
      </c>
      <c r="B429" s="159" t="s">
        <v>226</v>
      </c>
      <c r="C429" s="259">
        <v>233</v>
      </c>
      <c r="D429" s="267">
        <v>288</v>
      </c>
      <c r="E429" s="261">
        <f t="shared" si="7"/>
        <v>0.19097222222222221</v>
      </c>
      <c r="F429" s="136"/>
    </row>
    <row r="430" spans="1:6">
      <c r="A430" s="156" t="s">
        <v>79</v>
      </c>
      <c r="B430" s="159" t="s">
        <v>428</v>
      </c>
      <c r="C430" s="259">
        <v>111</v>
      </c>
      <c r="D430" s="267">
        <v>148</v>
      </c>
      <c r="E430" s="261">
        <f t="shared" si="7"/>
        <v>0.25</v>
      </c>
      <c r="F430" s="136"/>
    </row>
    <row r="431" spans="1:6">
      <c r="A431" s="156" t="s">
        <v>52</v>
      </c>
      <c r="B431" s="159" t="s">
        <v>126</v>
      </c>
      <c r="C431" s="259">
        <v>680</v>
      </c>
      <c r="D431" s="266">
        <v>1319</v>
      </c>
      <c r="E431" s="261">
        <f t="shared" si="7"/>
        <v>0.48445792266868842</v>
      </c>
      <c r="F431" s="136"/>
    </row>
    <row r="432" spans="1:6">
      <c r="A432" s="156" t="s">
        <v>58</v>
      </c>
      <c r="B432" s="159" t="s">
        <v>322</v>
      </c>
      <c r="C432" s="259">
        <v>133</v>
      </c>
      <c r="D432" s="267">
        <v>215</v>
      </c>
      <c r="E432" s="261">
        <f t="shared" si="7"/>
        <v>0.38139534883720932</v>
      </c>
      <c r="F432" s="136"/>
    </row>
    <row r="433" spans="1:6">
      <c r="A433" s="156" t="s">
        <v>72</v>
      </c>
      <c r="B433" s="159" t="s">
        <v>180</v>
      </c>
      <c r="C433" s="259">
        <v>358</v>
      </c>
      <c r="D433" s="267">
        <v>543</v>
      </c>
      <c r="E433" s="261">
        <f t="shared" si="7"/>
        <v>0.3406998158379374</v>
      </c>
      <c r="F433" s="136"/>
    </row>
    <row r="434" spans="1:6">
      <c r="A434" s="156" t="s">
        <v>58</v>
      </c>
      <c r="B434" s="159" t="s">
        <v>849</v>
      </c>
      <c r="C434" s="259">
        <v>12</v>
      </c>
      <c r="D434" s="267">
        <v>17</v>
      </c>
      <c r="E434" s="261">
        <f t="shared" si="7"/>
        <v>0.29411764705882354</v>
      </c>
      <c r="F434" s="136"/>
    </row>
    <row r="435" spans="1:6">
      <c r="A435" s="156" t="s">
        <v>58</v>
      </c>
      <c r="B435" s="159" t="s">
        <v>543</v>
      </c>
      <c r="C435" s="259">
        <v>76</v>
      </c>
      <c r="D435" s="267">
        <v>112</v>
      </c>
      <c r="E435" s="261">
        <f t="shared" si="7"/>
        <v>0.32142857142857145</v>
      </c>
      <c r="F435" s="136"/>
    </row>
    <row r="436" spans="1:6">
      <c r="A436" s="156" t="s">
        <v>61</v>
      </c>
      <c r="B436" s="159" t="s">
        <v>331</v>
      </c>
      <c r="C436" s="259">
        <v>41</v>
      </c>
      <c r="D436" s="267">
        <v>131</v>
      </c>
      <c r="E436" s="261">
        <f t="shared" si="7"/>
        <v>0.68702290076335881</v>
      </c>
      <c r="F436" s="136"/>
    </row>
    <row r="437" spans="1:6">
      <c r="A437" s="156" t="s">
        <v>72</v>
      </c>
      <c r="B437" s="159" t="s">
        <v>93</v>
      </c>
      <c r="C437" s="259">
        <v>950</v>
      </c>
      <c r="D437" s="266">
        <v>1672</v>
      </c>
      <c r="E437" s="261">
        <f t="shared" si="7"/>
        <v>0.43181818181818182</v>
      </c>
      <c r="F437" s="136"/>
    </row>
    <row r="438" spans="1:6">
      <c r="A438" s="156" t="s">
        <v>52</v>
      </c>
      <c r="B438" s="159" t="s">
        <v>748</v>
      </c>
      <c r="C438" s="259">
        <v>26</v>
      </c>
      <c r="D438" s="267">
        <v>45</v>
      </c>
      <c r="E438" s="261">
        <f t="shared" si="7"/>
        <v>0.42222222222222222</v>
      </c>
      <c r="F438" s="136"/>
    </row>
    <row r="439" spans="1:6">
      <c r="A439" s="156" t="s">
        <v>917</v>
      </c>
      <c r="B439" s="159" t="s">
        <v>552</v>
      </c>
      <c r="C439" s="259">
        <v>112</v>
      </c>
      <c r="D439" s="267">
        <v>135</v>
      </c>
      <c r="E439" s="261">
        <f t="shared" si="7"/>
        <v>0.17037037037037037</v>
      </c>
      <c r="F439" s="136"/>
    </row>
    <row r="440" spans="1:6">
      <c r="A440" s="156" t="s">
        <v>58</v>
      </c>
      <c r="B440" s="159" t="s">
        <v>123</v>
      </c>
      <c r="C440" s="259">
        <v>641</v>
      </c>
      <c r="D440" s="266">
        <v>1129</v>
      </c>
      <c r="E440" s="261">
        <f t="shared" si="7"/>
        <v>0.43224092116917628</v>
      </c>
      <c r="F440" s="136"/>
    </row>
    <row r="441" spans="1:6">
      <c r="A441" s="156" t="s">
        <v>72</v>
      </c>
      <c r="B441" s="159" t="s">
        <v>604</v>
      </c>
      <c r="C441" s="259">
        <v>57</v>
      </c>
      <c r="D441" s="267">
        <v>84</v>
      </c>
      <c r="E441" s="261">
        <f t="shared" si="7"/>
        <v>0.32142857142857145</v>
      </c>
      <c r="F441" s="136"/>
    </row>
    <row r="442" spans="1:6">
      <c r="A442" s="156" t="s">
        <v>58</v>
      </c>
      <c r="B442" s="159" t="s">
        <v>223</v>
      </c>
      <c r="C442" s="259">
        <v>248</v>
      </c>
      <c r="D442" s="267">
        <v>457</v>
      </c>
      <c r="E442" s="261">
        <f t="shared" si="7"/>
        <v>0.45733041575492339</v>
      </c>
      <c r="F442" s="136"/>
    </row>
    <row r="443" spans="1:6">
      <c r="A443" s="156" t="s">
        <v>56</v>
      </c>
      <c r="B443" s="159" t="s">
        <v>626</v>
      </c>
      <c r="C443" s="259">
        <v>52</v>
      </c>
      <c r="D443" s="267">
        <v>97</v>
      </c>
      <c r="E443" s="261">
        <f t="shared" si="7"/>
        <v>0.46391752577319589</v>
      </c>
      <c r="F443" s="136"/>
    </row>
    <row r="444" spans="1:6">
      <c r="A444" s="156" t="s">
        <v>61</v>
      </c>
      <c r="B444" s="159" t="s">
        <v>661</v>
      </c>
      <c r="C444" s="259">
        <v>44</v>
      </c>
      <c r="D444" s="267">
        <v>79</v>
      </c>
      <c r="E444" s="261">
        <f t="shared" si="7"/>
        <v>0.44303797468354428</v>
      </c>
      <c r="F444" s="136"/>
    </row>
    <row r="445" spans="1:6">
      <c r="A445" s="156" t="s">
        <v>58</v>
      </c>
      <c r="B445" s="159" t="s">
        <v>656</v>
      </c>
      <c r="C445" s="259">
        <v>36</v>
      </c>
      <c r="D445" s="267">
        <v>54</v>
      </c>
      <c r="E445" s="261">
        <f t="shared" si="7"/>
        <v>0.33333333333333331</v>
      </c>
      <c r="F445" s="136"/>
    </row>
    <row r="446" spans="1:6">
      <c r="A446" s="156" t="s">
        <v>61</v>
      </c>
      <c r="B446" s="159" t="s">
        <v>1640</v>
      </c>
      <c r="C446" s="259">
        <v>12</v>
      </c>
      <c r="D446" s="267">
        <v>21</v>
      </c>
      <c r="E446" s="261">
        <f t="shared" si="7"/>
        <v>0.42857142857142855</v>
      </c>
      <c r="F446" s="136"/>
    </row>
    <row r="447" spans="1:6">
      <c r="A447" s="156" t="s">
        <v>72</v>
      </c>
      <c r="B447" s="159" t="s">
        <v>1641</v>
      </c>
      <c r="C447" s="259">
        <v>107</v>
      </c>
      <c r="D447" s="267">
        <v>179</v>
      </c>
      <c r="E447" s="261">
        <f t="shared" si="7"/>
        <v>0.4022346368715084</v>
      </c>
      <c r="F447" s="136"/>
    </row>
    <row r="448" spans="1:6">
      <c r="A448" s="156" t="s">
        <v>52</v>
      </c>
      <c r="B448" s="159" t="s">
        <v>139</v>
      </c>
      <c r="C448" s="259">
        <v>445</v>
      </c>
      <c r="D448" s="267">
        <v>676</v>
      </c>
      <c r="E448" s="261">
        <f t="shared" si="7"/>
        <v>0.34171597633136097</v>
      </c>
      <c r="F448" s="136"/>
    </row>
    <row r="449" spans="1:6">
      <c r="A449" s="156" t="s">
        <v>917</v>
      </c>
      <c r="B449" s="159" t="s">
        <v>391</v>
      </c>
      <c r="C449" s="259">
        <v>146</v>
      </c>
      <c r="D449" s="267">
        <v>159</v>
      </c>
      <c r="E449" s="261">
        <f t="shared" si="7"/>
        <v>8.1761006289308172E-2</v>
      </c>
      <c r="F449" s="136"/>
    </row>
    <row r="450" spans="1:6">
      <c r="A450" s="156" t="s">
        <v>72</v>
      </c>
      <c r="B450" s="159" t="s">
        <v>138</v>
      </c>
      <c r="C450" s="259">
        <v>443</v>
      </c>
      <c r="D450" s="267">
        <v>735</v>
      </c>
      <c r="E450" s="261">
        <f t="shared" si="7"/>
        <v>0.39727891156462586</v>
      </c>
      <c r="F450" s="136"/>
    </row>
    <row r="451" spans="1:6">
      <c r="A451" s="156" t="s">
        <v>52</v>
      </c>
      <c r="B451" s="159" t="s">
        <v>755</v>
      </c>
      <c r="C451" s="259">
        <v>34</v>
      </c>
      <c r="D451" s="267">
        <v>52</v>
      </c>
      <c r="E451" s="261">
        <f t="shared" ref="E451:E514" si="8">(D451-C451)/D451</f>
        <v>0.34615384615384615</v>
      </c>
      <c r="F451" s="136"/>
    </row>
    <row r="452" spans="1:6">
      <c r="A452" s="156" t="s">
        <v>917</v>
      </c>
      <c r="B452" s="159" t="s">
        <v>269</v>
      </c>
      <c r="C452" s="259">
        <v>186</v>
      </c>
      <c r="D452" s="267">
        <v>296</v>
      </c>
      <c r="E452" s="261">
        <f t="shared" si="8"/>
        <v>0.3716216216216216</v>
      </c>
      <c r="F452" s="136"/>
    </row>
    <row r="453" spans="1:6">
      <c r="A453" s="156" t="s">
        <v>61</v>
      </c>
      <c r="B453" s="159" t="s">
        <v>832</v>
      </c>
      <c r="C453" s="259">
        <v>14</v>
      </c>
      <c r="D453" s="267">
        <v>25</v>
      </c>
      <c r="E453" s="261">
        <f t="shared" si="8"/>
        <v>0.44</v>
      </c>
      <c r="F453" s="136"/>
    </row>
    <row r="454" spans="1:6">
      <c r="A454" s="156" t="s">
        <v>61</v>
      </c>
      <c r="B454" s="159" t="s">
        <v>323</v>
      </c>
      <c r="C454" s="259">
        <v>190</v>
      </c>
      <c r="D454" s="267">
        <v>231</v>
      </c>
      <c r="E454" s="261">
        <f t="shared" si="8"/>
        <v>0.1774891774891775</v>
      </c>
      <c r="F454" s="136"/>
    </row>
    <row r="455" spans="1:6">
      <c r="A455" s="156" t="s">
        <v>58</v>
      </c>
      <c r="B455" s="159" t="s">
        <v>1642</v>
      </c>
      <c r="C455" s="259">
        <v>875</v>
      </c>
      <c r="D455" s="266">
        <v>1772</v>
      </c>
      <c r="E455" s="261">
        <f t="shared" si="8"/>
        <v>0.50620767494356655</v>
      </c>
      <c r="F455" s="136"/>
    </row>
    <row r="456" spans="1:6">
      <c r="A456" s="156" t="s">
        <v>58</v>
      </c>
      <c r="B456" s="159" t="s">
        <v>238</v>
      </c>
      <c r="C456" s="259">
        <v>215</v>
      </c>
      <c r="D456" s="267">
        <v>395</v>
      </c>
      <c r="E456" s="261">
        <f t="shared" si="8"/>
        <v>0.45569620253164556</v>
      </c>
      <c r="F456" s="136"/>
    </row>
    <row r="457" spans="1:6">
      <c r="A457" s="156" t="s">
        <v>64</v>
      </c>
      <c r="B457" s="159" t="s">
        <v>182</v>
      </c>
      <c r="C457" s="259">
        <v>260</v>
      </c>
      <c r="D457" s="267">
        <v>517</v>
      </c>
      <c r="E457" s="261">
        <f t="shared" si="8"/>
        <v>0.49709864603481624</v>
      </c>
      <c r="F457" s="136"/>
    </row>
    <row r="458" spans="1:6">
      <c r="A458" s="156" t="s">
        <v>58</v>
      </c>
      <c r="B458" s="159" t="s">
        <v>369</v>
      </c>
      <c r="C458" s="259">
        <v>155</v>
      </c>
      <c r="D458" s="267">
        <v>209</v>
      </c>
      <c r="E458" s="261">
        <f t="shared" si="8"/>
        <v>0.25837320574162681</v>
      </c>
      <c r="F458" s="136"/>
    </row>
    <row r="459" spans="1:6">
      <c r="A459" s="156" t="s">
        <v>52</v>
      </c>
      <c r="B459" s="159" t="s">
        <v>605</v>
      </c>
      <c r="C459" s="259">
        <v>69</v>
      </c>
      <c r="D459" s="267">
        <v>96</v>
      </c>
      <c r="E459" s="261">
        <f t="shared" si="8"/>
        <v>0.28125</v>
      </c>
      <c r="F459" s="136"/>
    </row>
    <row r="460" spans="1:6">
      <c r="A460" s="156" t="s">
        <v>72</v>
      </c>
      <c r="B460" s="159" t="s">
        <v>1643</v>
      </c>
      <c r="C460" s="259">
        <v>137</v>
      </c>
      <c r="D460" s="267">
        <v>232</v>
      </c>
      <c r="E460" s="261">
        <f t="shared" si="8"/>
        <v>0.40948275862068967</v>
      </c>
      <c r="F460" s="136"/>
    </row>
    <row r="461" spans="1:6">
      <c r="A461" s="156" t="s">
        <v>52</v>
      </c>
      <c r="B461" s="159" t="s">
        <v>131</v>
      </c>
      <c r="C461" s="259">
        <v>645</v>
      </c>
      <c r="D461" s="266">
        <v>1016</v>
      </c>
      <c r="E461" s="261">
        <f t="shared" si="8"/>
        <v>0.36515748031496065</v>
      </c>
      <c r="F461" s="136"/>
    </row>
    <row r="462" spans="1:6">
      <c r="A462" s="156" t="s">
        <v>64</v>
      </c>
      <c r="B462" s="159" t="s">
        <v>558</v>
      </c>
      <c r="C462" s="259">
        <v>42</v>
      </c>
      <c r="D462" s="267">
        <v>71</v>
      </c>
      <c r="E462" s="261">
        <f t="shared" si="8"/>
        <v>0.40845070422535212</v>
      </c>
      <c r="F462" s="136"/>
    </row>
    <row r="463" spans="1:6">
      <c r="A463" s="156" t="s">
        <v>52</v>
      </c>
      <c r="B463" s="159" t="s">
        <v>1644</v>
      </c>
      <c r="C463" s="259">
        <v>197</v>
      </c>
      <c r="D463" s="267">
        <v>343</v>
      </c>
      <c r="E463" s="261">
        <f t="shared" si="8"/>
        <v>0.42565597667638483</v>
      </c>
      <c r="F463" s="136"/>
    </row>
    <row r="464" spans="1:6">
      <c r="A464" s="156" t="s">
        <v>58</v>
      </c>
      <c r="B464" s="159" t="s">
        <v>1645</v>
      </c>
      <c r="C464" s="259">
        <v>49</v>
      </c>
      <c r="D464" s="267">
        <v>94</v>
      </c>
      <c r="E464" s="261">
        <f t="shared" si="8"/>
        <v>0.47872340425531917</v>
      </c>
      <c r="F464" s="136"/>
    </row>
    <row r="465" spans="1:6">
      <c r="A465" s="156" t="s">
        <v>64</v>
      </c>
      <c r="B465" s="159" t="s">
        <v>1646</v>
      </c>
      <c r="C465" s="259">
        <v>80</v>
      </c>
      <c r="D465" s="267">
        <v>78</v>
      </c>
      <c r="E465" s="261">
        <f t="shared" si="8"/>
        <v>-2.564102564102564E-2</v>
      </c>
      <c r="F465" s="136"/>
    </row>
    <row r="466" spans="1:6">
      <c r="A466" s="156" t="s">
        <v>72</v>
      </c>
      <c r="B466" s="159" t="s">
        <v>1647</v>
      </c>
      <c r="C466" s="259">
        <v>54</v>
      </c>
      <c r="D466" s="267">
        <v>73</v>
      </c>
      <c r="E466" s="261">
        <f t="shared" si="8"/>
        <v>0.26027397260273971</v>
      </c>
      <c r="F466" s="136"/>
    </row>
    <row r="467" spans="1:6">
      <c r="A467" s="156" t="s">
        <v>52</v>
      </c>
      <c r="B467" s="159" t="s">
        <v>284</v>
      </c>
      <c r="C467" s="259">
        <v>196</v>
      </c>
      <c r="D467" s="267">
        <v>268</v>
      </c>
      <c r="E467" s="261">
        <f t="shared" si="8"/>
        <v>0.26865671641791045</v>
      </c>
      <c r="F467" s="136"/>
    </row>
    <row r="468" spans="1:6">
      <c r="A468" s="156" t="s">
        <v>58</v>
      </c>
      <c r="B468" s="159" t="s">
        <v>585</v>
      </c>
      <c r="C468" s="259">
        <v>28</v>
      </c>
      <c r="D468" s="267">
        <v>77</v>
      </c>
      <c r="E468" s="261">
        <f t="shared" si="8"/>
        <v>0.63636363636363635</v>
      </c>
      <c r="F468" s="136"/>
    </row>
    <row r="469" spans="1:6">
      <c r="A469" s="156" t="s">
        <v>917</v>
      </c>
      <c r="B469" s="159" t="s">
        <v>360</v>
      </c>
      <c r="C469" s="259">
        <v>126</v>
      </c>
      <c r="D469" s="267">
        <v>179</v>
      </c>
      <c r="E469" s="261">
        <f t="shared" si="8"/>
        <v>0.29608938547486036</v>
      </c>
      <c r="F469" s="136"/>
    </row>
    <row r="470" spans="1:6">
      <c r="A470" s="156" t="s">
        <v>64</v>
      </c>
      <c r="B470" s="159" t="s">
        <v>1648</v>
      </c>
      <c r="C470" s="259">
        <v>30</v>
      </c>
      <c r="D470" s="267">
        <v>42</v>
      </c>
      <c r="E470" s="261">
        <f t="shared" si="8"/>
        <v>0.2857142857142857</v>
      </c>
      <c r="F470" s="136"/>
    </row>
    <row r="471" spans="1:6">
      <c r="A471" s="156" t="s">
        <v>52</v>
      </c>
      <c r="B471" s="159" t="s">
        <v>155</v>
      </c>
      <c r="C471" s="259">
        <v>387</v>
      </c>
      <c r="D471" s="267">
        <v>664</v>
      </c>
      <c r="E471" s="261">
        <f t="shared" si="8"/>
        <v>0.41716867469879521</v>
      </c>
      <c r="F471" s="136"/>
    </row>
    <row r="472" spans="1:6">
      <c r="A472" s="156" t="s">
        <v>64</v>
      </c>
      <c r="B472" s="159" t="s">
        <v>710</v>
      </c>
      <c r="C472" s="259">
        <v>17</v>
      </c>
      <c r="D472" s="267">
        <v>35</v>
      </c>
      <c r="E472" s="261">
        <f t="shared" si="8"/>
        <v>0.51428571428571423</v>
      </c>
      <c r="F472" s="136"/>
    </row>
    <row r="473" spans="1:6">
      <c r="A473" s="156" t="s">
        <v>58</v>
      </c>
      <c r="B473" s="159" t="s">
        <v>292</v>
      </c>
      <c r="C473" s="259">
        <v>151</v>
      </c>
      <c r="D473" s="267">
        <v>273</v>
      </c>
      <c r="E473" s="261">
        <f t="shared" si="8"/>
        <v>0.44688644688644691</v>
      </c>
      <c r="F473" s="136"/>
    </row>
    <row r="474" spans="1:6">
      <c r="A474" s="156" t="s">
        <v>61</v>
      </c>
      <c r="B474" s="159" t="s">
        <v>638</v>
      </c>
      <c r="C474" s="259">
        <v>27</v>
      </c>
      <c r="D474" s="267">
        <v>67</v>
      </c>
      <c r="E474" s="261">
        <f t="shared" si="8"/>
        <v>0.59701492537313428</v>
      </c>
      <c r="F474" s="136"/>
    </row>
    <row r="475" spans="1:6">
      <c r="A475" s="156" t="s">
        <v>58</v>
      </c>
      <c r="B475" s="159" t="s">
        <v>1649</v>
      </c>
      <c r="C475" s="259">
        <v>100</v>
      </c>
      <c r="D475" s="267">
        <v>201</v>
      </c>
      <c r="E475" s="261">
        <f t="shared" si="8"/>
        <v>0.50248756218905477</v>
      </c>
      <c r="F475" s="136"/>
    </row>
    <row r="476" spans="1:6">
      <c r="A476" s="156" t="s">
        <v>61</v>
      </c>
      <c r="B476" s="159" t="s">
        <v>591</v>
      </c>
      <c r="C476" s="259">
        <v>98</v>
      </c>
      <c r="D476" s="267">
        <v>116</v>
      </c>
      <c r="E476" s="261">
        <f t="shared" si="8"/>
        <v>0.15517241379310345</v>
      </c>
      <c r="F476" s="136"/>
    </row>
    <row r="477" spans="1:6">
      <c r="A477" s="156" t="s">
        <v>52</v>
      </c>
      <c r="B477" s="159" t="s">
        <v>158</v>
      </c>
      <c r="C477" s="259">
        <v>408</v>
      </c>
      <c r="D477" s="267">
        <v>740</v>
      </c>
      <c r="E477" s="261">
        <f t="shared" si="8"/>
        <v>0.44864864864864867</v>
      </c>
      <c r="F477" s="136"/>
    </row>
    <row r="478" spans="1:6">
      <c r="A478" s="156" t="s">
        <v>56</v>
      </c>
      <c r="B478" s="159" t="s">
        <v>451</v>
      </c>
      <c r="C478" s="259">
        <v>85</v>
      </c>
      <c r="D478" s="267">
        <v>118</v>
      </c>
      <c r="E478" s="261">
        <f t="shared" si="8"/>
        <v>0.27966101694915252</v>
      </c>
      <c r="F478" s="136"/>
    </row>
    <row r="479" spans="1:6">
      <c r="A479" s="156" t="s">
        <v>72</v>
      </c>
      <c r="B479" s="159" t="s">
        <v>879</v>
      </c>
      <c r="C479" s="259">
        <v>10</v>
      </c>
      <c r="D479" s="267">
        <v>20</v>
      </c>
      <c r="E479" s="261">
        <f t="shared" si="8"/>
        <v>0.5</v>
      </c>
      <c r="F479" s="136"/>
    </row>
    <row r="480" spans="1:6">
      <c r="A480" s="156" t="s">
        <v>917</v>
      </c>
      <c r="B480" s="159" t="s">
        <v>231</v>
      </c>
      <c r="C480" s="259">
        <v>195</v>
      </c>
      <c r="D480" s="267">
        <v>354</v>
      </c>
      <c r="E480" s="261">
        <f t="shared" si="8"/>
        <v>0.44915254237288138</v>
      </c>
      <c r="F480" s="136"/>
    </row>
    <row r="481" spans="1:6">
      <c r="A481" s="156" t="s">
        <v>64</v>
      </c>
      <c r="B481" s="159" t="s">
        <v>376</v>
      </c>
      <c r="C481" s="259">
        <v>75</v>
      </c>
      <c r="D481" s="267">
        <v>129</v>
      </c>
      <c r="E481" s="261">
        <f t="shared" si="8"/>
        <v>0.41860465116279072</v>
      </c>
      <c r="F481" s="136"/>
    </row>
    <row r="482" spans="1:6">
      <c r="A482" s="156" t="s">
        <v>58</v>
      </c>
      <c r="B482" s="159" t="s">
        <v>1650</v>
      </c>
      <c r="C482" s="259">
        <v>139</v>
      </c>
      <c r="D482" s="267">
        <v>171</v>
      </c>
      <c r="E482" s="261">
        <f t="shared" si="8"/>
        <v>0.1871345029239766</v>
      </c>
      <c r="F482" s="136"/>
    </row>
    <row r="483" spans="1:6">
      <c r="A483" s="156" t="s">
        <v>64</v>
      </c>
      <c r="B483" s="159" t="s">
        <v>749</v>
      </c>
      <c r="C483" s="259">
        <v>15</v>
      </c>
      <c r="D483" s="267">
        <v>33</v>
      </c>
      <c r="E483" s="261">
        <f t="shared" si="8"/>
        <v>0.54545454545454541</v>
      </c>
      <c r="F483" s="136"/>
    </row>
    <row r="484" spans="1:6">
      <c r="A484" s="156" t="s">
        <v>917</v>
      </c>
      <c r="B484" s="159" t="s">
        <v>216</v>
      </c>
      <c r="C484" s="259">
        <v>214</v>
      </c>
      <c r="D484" s="267">
        <v>351</v>
      </c>
      <c r="E484" s="261">
        <f t="shared" si="8"/>
        <v>0.3903133903133903</v>
      </c>
      <c r="F484" s="136"/>
    </row>
    <row r="485" spans="1:6">
      <c r="A485" s="156" t="s">
        <v>72</v>
      </c>
      <c r="B485" s="159" t="s">
        <v>662</v>
      </c>
      <c r="C485" s="259">
        <v>57</v>
      </c>
      <c r="D485" s="267">
        <v>83</v>
      </c>
      <c r="E485" s="261">
        <f t="shared" si="8"/>
        <v>0.31325301204819278</v>
      </c>
      <c r="F485" s="136"/>
    </row>
    <row r="486" spans="1:6">
      <c r="A486" s="156" t="s">
        <v>61</v>
      </c>
      <c r="B486" s="159" t="s">
        <v>531</v>
      </c>
      <c r="C486" s="259">
        <v>58</v>
      </c>
      <c r="D486" s="267">
        <v>108</v>
      </c>
      <c r="E486" s="261">
        <f t="shared" si="8"/>
        <v>0.46296296296296297</v>
      </c>
      <c r="F486" s="136"/>
    </row>
    <row r="487" spans="1:6">
      <c r="A487" s="156" t="s">
        <v>58</v>
      </c>
      <c r="B487" s="159" t="s">
        <v>335</v>
      </c>
      <c r="C487" s="259">
        <v>96</v>
      </c>
      <c r="D487" s="267">
        <v>153</v>
      </c>
      <c r="E487" s="261">
        <f t="shared" si="8"/>
        <v>0.37254901960784315</v>
      </c>
      <c r="F487" s="136"/>
    </row>
    <row r="488" spans="1:6">
      <c r="A488" s="156" t="s">
        <v>58</v>
      </c>
      <c r="B488" s="159" t="s">
        <v>1651</v>
      </c>
      <c r="C488" s="259">
        <v>170</v>
      </c>
      <c r="D488" s="267">
        <v>260</v>
      </c>
      <c r="E488" s="261">
        <f t="shared" si="8"/>
        <v>0.34615384615384615</v>
      </c>
      <c r="F488" s="136"/>
    </row>
    <row r="489" spans="1:6">
      <c r="A489" s="156" t="s">
        <v>61</v>
      </c>
      <c r="B489" s="159" t="s">
        <v>1652</v>
      </c>
      <c r="C489" s="259">
        <v>15</v>
      </c>
      <c r="D489" s="267">
        <v>16</v>
      </c>
      <c r="E489" s="261">
        <f t="shared" si="8"/>
        <v>6.25E-2</v>
      </c>
      <c r="F489" s="136"/>
    </row>
    <row r="490" spans="1:6">
      <c r="A490" s="156" t="s">
        <v>52</v>
      </c>
      <c r="B490" s="159" t="s">
        <v>513</v>
      </c>
      <c r="C490" s="259">
        <v>54</v>
      </c>
      <c r="D490" s="267">
        <v>103</v>
      </c>
      <c r="E490" s="261">
        <f t="shared" si="8"/>
        <v>0.47572815533980584</v>
      </c>
      <c r="F490" s="136"/>
    </row>
    <row r="491" spans="1:6">
      <c r="A491" s="156" t="s">
        <v>52</v>
      </c>
      <c r="B491" s="159" t="s">
        <v>695</v>
      </c>
      <c r="C491" s="259">
        <v>34</v>
      </c>
      <c r="D491" s="267">
        <v>59</v>
      </c>
      <c r="E491" s="261">
        <f t="shared" si="8"/>
        <v>0.42372881355932202</v>
      </c>
      <c r="F491" s="136"/>
    </row>
    <row r="492" spans="1:6">
      <c r="A492" s="156" t="s">
        <v>52</v>
      </c>
      <c r="B492" s="159" t="s">
        <v>880</v>
      </c>
      <c r="C492" s="259">
        <v>20</v>
      </c>
      <c r="D492" s="267">
        <v>29</v>
      </c>
      <c r="E492" s="261">
        <f t="shared" si="8"/>
        <v>0.31034482758620691</v>
      </c>
      <c r="F492" s="136"/>
    </row>
    <row r="493" spans="1:6">
      <c r="A493" s="156" t="s">
        <v>72</v>
      </c>
      <c r="B493" s="159" t="s">
        <v>548</v>
      </c>
      <c r="C493" s="259">
        <v>104</v>
      </c>
      <c r="D493" s="267">
        <v>143</v>
      </c>
      <c r="E493" s="261">
        <f t="shared" si="8"/>
        <v>0.27272727272727271</v>
      </c>
      <c r="F493" s="136"/>
    </row>
    <row r="494" spans="1:6">
      <c r="A494" s="156" t="s">
        <v>61</v>
      </c>
      <c r="B494" s="159" t="s">
        <v>1653</v>
      </c>
      <c r="C494" s="259">
        <v>60</v>
      </c>
      <c r="D494" s="267">
        <v>100</v>
      </c>
      <c r="E494" s="261">
        <f t="shared" si="8"/>
        <v>0.4</v>
      </c>
      <c r="F494" s="136"/>
    </row>
    <row r="495" spans="1:6">
      <c r="A495" s="156" t="s">
        <v>56</v>
      </c>
      <c r="B495" s="159" t="s">
        <v>296</v>
      </c>
      <c r="C495" s="259">
        <v>144</v>
      </c>
      <c r="D495" s="267">
        <v>242</v>
      </c>
      <c r="E495" s="261">
        <f t="shared" si="8"/>
        <v>0.4049586776859504</v>
      </c>
      <c r="F495" s="136"/>
    </row>
    <row r="496" spans="1:6">
      <c r="A496" s="156" t="s">
        <v>61</v>
      </c>
      <c r="B496" s="159" t="s">
        <v>479</v>
      </c>
      <c r="C496" s="259">
        <v>139</v>
      </c>
      <c r="D496" s="267">
        <v>197</v>
      </c>
      <c r="E496" s="261">
        <f t="shared" si="8"/>
        <v>0.29441624365482233</v>
      </c>
      <c r="F496" s="136"/>
    </row>
    <row r="497" spans="1:6">
      <c r="A497" s="156" t="s">
        <v>72</v>
      </c>
      <c r="B497" s="159" t="s">
        <v>362</v>
      </c>
      <c r="C497" s="259">
        <v>129</v>
      </c>
      <c r="D497" s="267">
        <v>209</v>
      </c>
      <c r="E497" s="261">
        <f t="shared" si="8"/>
        <v>0.38277511961722488</v>
      </c>
      <c r="F497" s="136"/>
    </row>
    <row r="498" spans="1:6">
      <c r="A498" s="156" t="s">
        <v>56</v>
      </c>
      <c r="B498" s="159" t="s">
        <v>118</v>
      </c>
      <c r="C498" s="259">
        <v>822</v>
      </c>
      <c r="D498" s="266">
        <v>1193</v>
      </c>
      <c r="E498" s="261">
        <f t="shared" si="8"/>
        <v>0.31098072087175188</v>
      </c>
      <c r="F498" s="136"/>
    </row>
    <row r="499" spans="1:6">
      <c r="A499" s="156" t="s">
        <v>917</v>
      </c>
      <c r="B499" s="159" t="s">
        <v>435</v>
      </c>
      <c r="C499" s="259">
        <v>49</v>
      </c>
      <c r="D499" s="267">
        <v>69</v>
      </c>
      <c r="E499" s="261">
        <f t="shared" si="8"/>
        <v>0.28985507246376813</v>
      </c>
      <c r="F499" s="136"/>
    </row>
    <row r="500" spans="1:6">
      <c r="A500" s="156" t="s">
        <v>72</v>
      </c>
      <c r="B500" s="159" t="s">
        <v>240</v>
      </c>
      <c r="C500" s="259">
        <v>164</v>
      </c>
      <c r="D500" s="267">
        <v>251</v>
      </c>
      <c r="E500" s="261">
        <f t="shared" si="8"/>
        <v>0.34661354581673309</v>
      </c>
      <c r="F500" s="136"/>
    </row>
    <row r="501" spans="1:6">
      <c r="A501" s="156" t="s">
        <v>72</v>
      </c>
      <c r="B501" s="159" t="s">
        <v>1654</v>
      </c>
      <c r="C501" s="259">
        <v>691</v>
      </c>
      <c r="D501" s="267">
        <v>994</v>
      </c>
      <c r="E501" s="261">
        <f t="shared" si="8"/>
        <v>0.30482897384305835</v>
      </c>
      <c r="F501" s="136"/>
    </row>
    <row r="502" spans="1:6">
      <c r="A502" s="156" t="s">
        <v>61</v>
      </c>
      <c r="B502" s="159" t="s">
        <v>62</v>
      </c>
      <c r="C502" s="259">
        <v>4154</v>
      </c>
      <c r="D502" s="266">
        <v>7822</v>
      </c>
      <c r="E502" s="261">
        <f t="shared" si="8"/>
        <v>0.46893377652774226</v>
      </c>
      <c r="F502" s="136"/>
    </row>
    <row r="503" spans="1:6">
      <c r="A503" s="156" t="s">
        <v>61</v>
      </c>
      <c r="B503" s="159" t="s">
        <v>833</v>
      </c>
      <c r="C503" s="259">
        <v>26</v>
      </c>
      <c r="D503" s="267">
        <v>39</v>
      </c>
      <c r="E503" s="261">
        <f t="shared" si="8"/>
        <v>0.33333333333333331</v>
      </c>
      <c r="F503" s="136"/>
    </row>
    <row r="504" spans="1:6">
      <c r="A504" s="156" t="s">
        <v>52</v>
      </c>
      <c r="B504" s="159" t="s">
        <v>441</v>
      </c>
      <c r="C504" s="259">
        <v>79</v>
      </c>
      <c r="D504" s="267">
        <v>132</v>
      </c>
      <c r="E504" s="261">
        <f t="shared" si="8"/>
        <v>0.40151515151515149</v>
      </c>
      <c r="F504" s="136"/>
    </row>
    <row r="505" spans="1:6">
      <c r="A505" s="156" t="s">
        <v>52</v>
      </c>
      <c r="B505" s="159" t="s">
        <v>1655</v>
      </c>
      <c r="C505" s="259">
        <v>22</v>
      </c>
      <c r="D505" s="267">
        <v>29</v>
      </c>
      <c r="E505" s="261">
        <f t="shared" si="8"/>
        <v>0.2413793103448276</v>
      </c>
      <c r="F505" s="136"/>
    </row>
    <row r="506" spans="1:6">
      <c r="A506" s="156" t="s">
        <v>52</v>
      </c>
      <c r="B506" s="159" t="s">
        <v>639</v>
      </c>
      <c r="C506" s="259">
        <v>60</v>
      </c>
      <c r="D506" s="267">
        <v>59</v>
      </c>
      <c r="E506" s="261">
        <f t="shared" si="8"/>
        <v>-1.6949152542372881E-2</v>
      </c>
      <c r="F506" s="136"/>
    </row>
    <row r="507" spans="1:6">
      <c r="A507" s="156" t="s">
        <v>72</v>
      </c>
      <c r="B507" s="159" t="s">
        <v>628</v>
      </c>
      <c r="C507" s="259">
        <v>84</v>
      </c>
      <c r="D507" s="267">
        <v>104</v>
      </c>
      <c r="E507" s="261">
        <f t="shared" si="8"/>
        <v>0.19230769230769232</v>
      </c>
      <c r="F507" s="136"/>
    </row>
    <row r="508" spans="1:6">
      <c r="A508" s="156" t="s">
        <v>58</v>
      </c>
      <c r="B508" s="159" t="s">
        <v>1656</v>
      </c>
      <c r="C508" s="259">
        <v>988</v>
      </c>
      <c r="D508" s="266">
        <v>1823</v>
      </c>
      <c r="E508" s="261">
        <f t="shared" si="8"/>
        <v>0.458036204059243</v>
      </c>
      <c r="F508" s="136"/>
    </row>
    <row r="509" spans="1:6">
      <c r="A509" s="156" t="s">
        <v>64</v>
      </c>
      <c r="B509" s="159" t="s">
        <v>297</v>
      </c>
      <c r="C509" s="259">
        <v>217</v>
      </c>
      <c r="D509" s="267">
        <v>337</v>
      </c>
      <c r="E509" s="261">
        <f t="shared" si="8"/>
        <v>0.35608308605341249</v>
      </c>
      <c r="F509" s="136"/>
    </row>
    <row r="510" spans="1:6">
      <c r="A510" s="156" t="s">
        <v>72</v>
      </c>
      <c r="B510" s="159" t="s">
        <v>167</v>
      </c>
      <c r="C510" s="259">
        <v>302</v>
      </c>
      <c r="D510" s="267">
        <v>482</v>
      </c>
      <c r="E510" s="261">
        <f t="shared" si="8"/>
        <v>0.37344398340248963</v>
      </c>
      <c r="F510" s="136"/>
    </row>
    <row r="511" spans="1:6">
      <c r="A511" s="156" t="s">
        <v>64</v>
      </c>
      <c r="B511" s="159" t="s">
        <v>861</v>
      </c>
      <c r="C511" s="259">
        <v>12</v>
      </c>
      <c r="D511" s="267">
        <v>22</v>
      </c>
      <c r="E511" s="261">
        <f t="shared" si="8"/>
        <v>0.45454545454545453</v>
      </c>
      <c r="F511" s="136"/>
    </row>
    <row r="512" spans="1:6">
      <c r="A512" s="156" t="s">
        <v>917</v>
      </c>
      <c r="B512" s="159" t="s">
        <v>112</v>
      </c>
      <c r="C512" s="259">
        <v>706</v>
      </c>
      <c r="D512" s="266">
        <v>1267</v>
      </c>
      <c r="E512" s="261">
        <f t="shared" si="8"/>
        <v>0.44277821625887925</v>
      </c>
      <c r="F512" s="136"/>
    </row>
    <row r="513" spans="1:6">
      <c r="A513" s="156" t="s">
        <v>64</v>
      </c>
      <c r="B513" s="159" t="s">
        <v>686</v>
      </c>
      <c r="C513" s="259">
        <v>74</v>
      </c>
      <c r="D513" s="267">
        <v>89</v>
      </c>
      <c r="E513" s="261">
        <f t="shared" si="8"/>
        <v>0.16853932584269662</v>
      </c>
      <c r="F513" s="136"/>
    </row>
    <row r="514" spans="1:6">
      <c r="A514" s="156" t="s">
        <v>79</v>
      </c>
      <c r="B514" s="159" t="s">
        <v>1657</v>
      </c>
      <c r="C514" s="259">
        <v>24</v>
      </c>
      <c r="D514" s="267">
        <v>55</v>
      </c>
      <c r="E514" s="261">
        <f t="shared" si="8"/>
        <v>0.5636363636363636</v>
      </c>
      <c r="F514" s="136"/>
    </row>
    <row r="515" spans="1:6">
      <c r="A515" s="156" t="s">
        <v>72</v>
      </c>
      <c r="B515" s="159" t="s">
        <v>1658</v>
      </c>
      <c r="C515" s="259">
        <v>90</v>
      </c>
      <c r="D515" s="267">
        <v>65</v>
      </c>
      <c r="E515" s="261">
        <f t="shared" ref="E515:E578" si="9">(D515-C515)/D515</f>
        <v>-0.38461538461538464</v>
      </c>
      <c r="F515" s="136"/>
    </row>
    <row r="516" spans="1:6">
      <c r="A516" s="156" t="s">
        <v>52</v>
      </c>
      <c r="B516" s="159" t="s">
        <v>592</v>
      </c>
      <c r="C516" s="259">
        <v>46</v>
      </c>
      <c r="D516" s="267">
        <v>87</v>
      </c>
      <c r="E516" s="261">
        <f t="shared" si="9"/>
        <v>0.47126436781609193</v>
      </c>
      <c r="F516" s="136"/>
    </row>
    <row r="517" spans="1:6">
      <c r="A517" s="156" t="s">
        <v>72</v>
      </c>
      <c r="B517" s="159" t="s">
        <v>142</v>
      </c>
      <c r="C517" s="259">
        <v>411</v>
      </c>
      <c r="D517" s="267">
        <v>680</v>
      </c>
      <c r="E517" s="261">
        <f t="shared" si="9"/>
        <v>0.39558823529411763</v>
      </c>
      <c r="F517" s="136"/>
    </row>
    <row r="518" spans="1:6">
      <c r="A518" s="156" t="s">
        <v>61</v>
      </c>
      <c r="B518" s="159" t="s">
        <v>737</v>
      </c>
      <c r="C518" s="259">
        <v>38</v>
      </c>
      <c r="D518" s="267">
        <v>39</v>
      </c>
      <c r="E518" s="261">
        <f t="shared" si="9"/>
        <v>2.564102564102564E-2</v>
      </c>
      <c r="F518" s="136"/>
    </row>
    <row r="519" spans="1:6">
      <c r="A519" s="156" t="s">
        <v>64</v>
      </c>
      <c r="B519" s="159" t="s">
        <v>1659</v>
      </c>
      <c r="C519" s="259">
        <v>16</v>
      </c>
      <c r="D519" s="267">
        <v>43</v>
      </c>
      <c r="E519" s="261">
        <f t="shared" si="9"/>
        <v>0.62790697674418605</v>
      </c>
      <c r="F519" s="136"/>
    </row>
    <row r="520" spans="1:6">
      <c r="A520" s="156" t="s">
        <v>64</v>
      </c>
      <c r="B520" s="159" t="s">
        <v>283</v>
      </c>
      <c r="C520" s="259">
        <v>122</v>
      </c>
      <c r="D520" s="267">
        <v>256</v>
      </c>
      <c r="E520" s="261">
        <f t="shared" si="9"/>
        <v>0.5234375</v>
      </c>
      <c r="F520" s="136"/>
    </row>
    <row r="521" spans="1:6">
      <c r="A521" s="156" t="s">
        <v>52</v>
      </c>
      <c r="B521" s="159" t="s">
        <v>104</v>
      </c>
      <c r="C521" s="259">
        <v>759</v>
      </c>
      <c r="D521" s="266">
        <v>1573</v>
      </c>
      <c r="E521" s="261">
        <f t="shared" si="9"/>
        <v>0.5174825174825175</v>
      </c>
      <c r="F521" s="136"/>
    </row>
    <row r="522" spans="1:6">
      <c r="A522" s="156" t="s">
        <v>64</v>
      </c>
      <c r="B522" s="159" t="s">
        <v>1660</v>
      </c>
      <c r="C522" s="259">
        <v>17</v>
      </c>
      <c r="D522" s="267">
        <v>37</v>
      </c>
      <c r="E522" s="261">
        <f t="shared" si="9"/>
        <v>0.54054054054054057</v>
      </c>
      <c r="F522" s="136"/>
    </row>
    <row r="523" spans="1:6">
      <c r="A523" s="156" t="s">
        <v>56</v>
      </c>
      <c r="B523" s="159" t="s">
        <v>246</v>
      </c>
      <c r="C523" s="259">
        <v>217</v>
      </c>
      <c r="D523" s="267">
        <v>353</v>
      </c>
      <c r="E523" s="261">
        <f t="shared" si="9"/>
        <v>0.38526912181303113</v>
      </c>
      <c r="F523" s="136"/>
    </row>
    <row r="524" spans="1:6">
      <c r="A524" s="156" t="s">
        <v>61</v>
      </c>
      <c r="B524" s="159" t="s">
        <v>593</v>
      </c>
      <c r="C524" s="259">
        <v>55</v>
      </c>
      <c r="D524" s="267">
        <v>87</v>
      </c>
      <c r="E524" s="261">
        <f t="shared" si="9"/>
        <v>0.36781609195402298</v>
      </c>
      <c r="F524" s="136"/>
    </row>
    <row r="525" spans="1:6">
      <c r="A525" s="156" t="s">
        <v>72</v>
      </c>
      <c r="B525" s="159" t="s">
        <v>219</v>
      </c>
      <c r="C525" s="259">
        <v>154</v>
      </c>
      <c r="D525" s="267">
        <v>260</v>
      </c>
      <c r="E525" s="261">
        <f t="shared" si="9"/>
        <v>0.40769230769230769</v>
      </c>
      <c r="F525" s="136"/>
    </row>
    <row r="526" spans="1:6">
      <c r="A526" s="156" t="s">
        <v>52</v>
      </c>
      <c r="B526" s="159" t="s">
        <v>115</v>
      </c>
      <c r="C526" s="259">
        <v>842</v>
      </c>
      <c r="D526" s="266">
        <v>1417</v>
      </c>
      <c r="E526" s="261">
        <f t="shared" si="9"/>
        <v>0.40578687367678196</v>
      </c>
      <c r="F526" s="136"/>
    </row>
    <row r="527" spans="1:6">
      <c r="A527" s="156" t="s">
        <v>52</v>
      </c>
      <c r="B527" s="159" t="s">
        <v>1661</v>
      </c>
      <c r="C527" s="259">
        <v>100</v>
      </c>
      <c r="D527" s="267">
        <v>151</v>
      </c>
      <c r="E527" s="261">
        <f t="shared" si="9"/>
        <v>0.33774834437086093</v>
      </c>
      <c r="F527" s="136"/>
    </row>
    <row r="528" spans="1:6">
      <c r="A528" s="156" t="s">
        <v>917</v>
      </c>
      <c r="B528" s="159" t="s">
        <v>299</v>
      </c>
      <c r="C528" s="259">
        <v>161</v>
      </c>
      <c r="D528" s="267">
        <v>283</v>
      </c>
      <c r="E528" s="261">
        <f t="shared" si="9"/>
        <v>0.43109540636042404</v>
      </c>
      <c r="F528" s="136"/>
    </row>
    <row r="529" spans="1:6">
      <c r="A529" s="156" t="s">
        <v>917</v>
      </c>
      <c r="B529" s="159" t="s">
        <v>461</v>
      </c>
      <c r="C529" s="259">
        <v>80</v>
      </c>
      <c r="D529" s="267">
        <v>131</v>
      </c>
      <c r="E529" s="261">
        <f t="shared" si="9"/>
        <v>0.38931297709923662</v>
      </c>
      <c r="F529" s="136"/>
    </row>
    <row r="530" spans="1:6">
      <c r="A530" s="156" t="s">
        <v>61</v>
      </c>
      <c r="B530" s="159" t="s">
        <v>809</v>
      </c>
      <c r="C530" s="259">
        <v>34</v>
      </c>
      <c r="D530" s="267">
        <v>45</v>
      </c>
      <c r="E530" s="261">
        <f t="shared" si="9"/>
        <v>0.24444444444444444</v>
      </c>
      <c r="F530" s="136"/>
    </row>
    <row r="531" spans="1:6">
      <c r="A531" s="156" t="s">
        <v>58</v>
      </c>
      <c r="B531" s="159" t="s">
        <v>767</v>
      </c>
      <c r="C531" s="259">
        <v>20</v>
      </c>
      <c r="D531" s="267">
        <v>30</v>
      </c>
      <c r="E531" s="261">
        <f t="shared" si="9"/>
        <v>0.33333333333333331</v>
      </c>
      <c r="F531" s="136"/>
    </row>
    <row r="532" spans="1:6">
      <c r="A532" s="156" t="s">
        <v>61</v>
      </c>
      <c r="B532" s="159" t="s">
        <v>1662</v>
      </c>
      <c r="C532" s="259">
        <v>21</v>
      </c>
      <c r="D532" s="267">
        <v>16</v>
      </c>
      <c r="E532" s="261">
        <f t="shared" si="9"/>
        <v>-0.3125</v>
      </c>
      <c r="F532" s="136"/>
    </row>
    <row r="533" spans="1:6">
      <c r="A533" s="156" t="s">
        <v>72</v>
      </c>
      <c r="B533" s="159" t="s">
        <v>1663</v>
      </c>
      <c r="C533" s="259">
        <v>22</v>
      </c>
      <c r="D533" s="267">
        <v>45</v>
      </c>
      <c r="E533" s="261">
        <f t="shared" si="9"/>
        <v>0.51111111111111107</v>
      </c>
      <c r="F533" s="136"/>
    </row>
    <row r="534" spans="1:6">
      <c r="A534" s="156" t="s">
        <v>72</v>
      </c>
      <c r="B534" s="159" t="s">
        <v>168</v>
      </c>
      <c r="C534" s="259">
        <v>391</v>
      </c>
      <c r="D534" s="267">
        <v>579</v>
      </c>
      <c r="E534" s="261">
        <f t="shared" si="9"/>
        <v>0.32469775474956825</v>
      </c>
      <c r="F534" s="136"/>
    </row>
    <row r="535" spans="1:6">
      <c r="A535" s="156" t="s">
        <v>58</v>
      </c>
      <c r="B535" s="159" t="s">
        <v>696</v>
      </c>
      <c r="C535" s="259">
        <v>23</v>
      </c>
      <c r="D535" s="267">
        <v>36</v>
      </c>
      <c r="E535" s="261">
        <f t="shared" si="9"/>
        <v>0.3611111111111111</v>
      </c>
      <c r="F535" s="136"/>
    </row>
    <row r="536" spans="1:6">
      <c r="A536" s="156" t="s">
        <v>52</v>
      </c>
      <c r="B536" s="159" t="s">
        <v>1664</v>
      </c>
      <c r="C536" s="259">
        <v>15</v>
      </c>
      <c r="D536" s="267">
        <v>28</v>
      </c>
      <c r="E536" s="261">
        <f t="shared" si="9"/>
        <v>0.4642857142857143</v>
      </c>
      <c r="F536" s="136"/>
    </row>
    <row r="537" spans="1:6">
      <c r="A537" s="156" t="s">
        <v>58</v>
      </c>
      <c r="B537" s="159" t="s">
        <v>1665</v>
      </c>
      <c r="C537" s="259">
        <v>64</v>
      </c>
      <c r="D537" s="267">
        <v>112</v>
      </c>
      <c r="E537" s="261">
        <f t="shared" si="9"/>
        <v>0.42857142857142855</v>
      </c>
      <c r="F537" s="136"/>
    </row>
    <row r="538" spans="1:6">
      <c r="A538" s="156" t="s">
        <v>58</v>
      </c>
      <c r="B538" s="159" t="s">
        <v>1666</v>
      </c>
      <c r="C538" s="259">
        <v>46</v>
      </c>
      <c r="D538" s="267">
        <v>81</v>
      </c>
      <c r="E538" s="261">
        <f t="shared" si="9"/>
        <v>0.43209876543209874</v>
      </c>
      <c r="F538" s="136"/>
    </row>
    <row r="539" spans="1:6">
      <c r="A539" s="156" t="s">
        <v>52</v>
      </c>
      <c r="B539" s="159" t="s">
        <v>162</v>
      </c>
      <c r="C539" s="259">
        <v>356</v>
      </c>
      <c r="D539" s="267">
        <v>704</v>
      </c>
      <c r="E539" s="261">
        <f t="shared" si="9"/>
        <v>0.49431818181818182</v>
      </c>
      <c r="F539" s="136"/>
    </row>
    <row r="540" spans="1:6">
      <c r="A540" s="156" t="s">
        <v>72</v>
      </c>
      <c r="B540" s="159" t="s">
        <v>173</v>
      </c>
      <c r="C540" s="259">
        <v>418</v>
      </c>
      <c r="D540" s="267">
        <v>696</v>
      </c>
      <c r="E540" s="261">
        <f t="shared" si="9"/>
        <v>0.39942528735632182</v>
      </c>
      <c r="F540" s="136"/>
    </row>
    <row r="541" spans="1:6">
      <c r="A541" s="156" t="s">
        <v>52</v>
      </c>
      <c r="B541" s="159" t="s">
        <v>96</v>
      </c>
      <c r="C541" s="259">
        <v>1075</v>
      </c>
      <c r="D541" s="266">
        <v>1815</v>
      </c>
      <c r="E541" s="261">
        <f t="shared" si="9"/>
        <v>0.40771349862258954</v>
      </c>
      <c r="F541" s="136"/>
    </row>
    <row r="542" spans="1:6">
      <c r="A542" s="156" t="s">
        <v>917</v>
      </c>
      <c r="B542" s="159" t="s">
        <v>516</v>
      </c>
      <c r="C542" s="259">
        <v>54</v>
      </c>
      <c r="D542" s="267">
        <v>100</v>
      </c>
      <c r="E542" s="261">
        <f t="shared" si="9"/>
        <v>0.46</v>
      </c>
      <c r="F542" s="136"/>
    </row>
    <row r="543" spans="1:6">
      <c r="A543" s="156" t="s">
        <v>61</v>
      </c>
      <c r="B543" s="159" t="s">
        <v>810</v>
      </c>
      <c r="C543" s="259">
        <v>17</v>
      </c>
      <c r="D543" s="267">
        <v>45</v>
      </c>
      <c r="E543" s="261">
        <f t="shared" si="9"/>
        <v>0.62222222222222223</v>
      </c>
      <c r="F543" s="136"/>
    </row>
    <row r="544" spans="1:6">
      <c r="A544" s="156" t="s">
        <v>917</v>
      </c>
      <c r="B544" s="159" t="s">
        <v>1667</v>
      </c>
      <c r="C544" s="259">
        <v>117</v>
      </c>
      <c r="D544" s="267">
        <v>195</v>
      </c>
      <c r="E544" s="261">
        <f t="shared" si="9"/>
        <v>0.4</v>
      </c>
      <c r="F544" s="136"/>
    </row>
    <row r="545" spans="1:6">
      <c r="A545" s="156" t="s">
        <v>61</v>
      </c>
      <c r="B545" s="159" t="s">
        <v>881</v>
      </c>
      <c r="C545" s="259">
        <v>10</v>
      </c>
      <c r="D545" s="267">
        <v>19</v>
      </c>
      <c r="E545" s="261">
        <f t="shared" si="9"/>
        <v>0.47368421052631576</v>
      </c>
      <c r="F545" s="136"/>
    </row>
    <row r="546" spans="1:6">
      <c r="A546" s="156" t="s">
        <v>52</v>
      </c>
      <c r="B546" s="159" t="s">
        <v>532</v>
      </c>
      <c r="C546" s="259">
        <v>66</v>
      </c>
      <c r="D546" s="267">
        <v>97</v>
      </c>
      <c r="E546" s="261">
        <f t="shared" si="9"/>
        <v>0.31958762886597936</v>
      </c>
      <c r="F546" s="136"/>
    </row>
    <row r="547" spans="1:6">
      <c r="A547" s="156" t="s">
        <v>72</v>
      </c>
      <c r="B547" s="159" t="s">
        <v>340</v>
      </c>
      <c r="C547" s="259">
        <v>135</v>
      </c>
      <c r="D547" s="267">
        <v>198</v>
      </c>
      <c r="E547" s="261">
        <f t="shared" si="9"/>
        <v>0.31818181818181818</v>
      </c>
      <c r="F547" s="136"/>
    </row>
    <row r="548" spans="1:6">
      <c r="A548" s="156" t="s">
        <v>58</v>
      </c>
      <c r="B548" s="159" t="s">
        <v>727</v>
      </c>
      <c r="C548" s="259">
        <v>55</v>
      </c>
      <c r="D548" s="267">
        <v>43</v>
      </c>
      <c r="E548" s="261">
        <f t="shared" si="9"/>
        <v>-0.27906976744186046</v>
      </c>
      <c r="F548" s="136"/>
    </row>
    <row r="549" spans="1:6">
      <c r="A549" s="156" t="s">
        <v>58</v>
      </c>
      <c r="B549" s="159" t="s">
        <v>641</v>
      </c>
      <c r="C549" s="259">
        <v>41</v>
      </c>
      <c r="D549" s="267">
        <v>76</v>
      </c>
      <c r="E549" s="261">
        <f t="shared" si="9"/>
        <v>0.46052631578947367</v>
      </c>
      <c r="F549" s="136"/>
    </row>
    <row r="550" spans="1:6">
      <c r="A550" s="156" t="s">
        <v>917</v>
      </c>
      <c r="B550" s="159" t="s">
        <v>1668</v>
      </c>
      <c r="C550" s="259">
        <v>31</v>
      </c>
      <c r="D550" s="267">
        <v>51</v>
      </c>
      <c r="E550" s="261">
        <f t="shared" si="9"/>
        <v>0.39215686274509803</v>
      </c>
      <c r="F550" s="136"/>
    </row>
    <row r="551" spans="1:6">
      <c r="A551" s="156" t="s">
        <v>52</v>
      </c>
      <c r="B551" s="159" t="s">
        <v>1669</v>
      </c>
      <c r="C551" s="259">
        <v>189</v>
      </c>
      <c r="D551" s="267">
        <v>339</v>
      </c>
      <c r="E551" s="261">
        <f t="shared" si="9"/>
        <v>0.44247787610619471</v>
      </c>
      <c r="F551" s="136"/>
    </row>
    <row r="552" spans="1:6">
      <c r="A552" s="156" t="s">
        <v>52</v>
      </c>
      <c r="B552" s="159" t="s">
        <v>1670</v>
      </c>
      <c r="C552" s="259">
        <v>921</v>
      </c>
      <c r="D552" s="266">
        <v>1402</v>
      </c>
      <c r="E552" s="261">
        <f t="shared" si="9"/>
        <v>0.34308131241084167</v>
      </c>
      <c r="F552" s="136"/>
    </row>
    <row r="553" spans="1:6">
      <c r="A553" s="156" t="s">
        <v>79</v>
      </c>
      <c r="B553" s="159" t="s">
        <v>80</v>
      </c>
      <c r="C553" s="259">
        <v>1087</v>
      </c>
      <c r="D553" s="266">
        <v>2227</v>
      </c>
      <c r="E553" s="261">
        <f t="shared" si="9"/>
        <v>0.51189941625505164</v>
      </c>
      <c r="F553" s="136"/>
    </row>
    <row r="554" spans="1:6">
      <c r="A554" s="156" t="s">
        <v>72</v>
      </c>
      <c r="B554" s="159" t="s">
        <v>1671</v>
      </c>
      <c r="C554" s="259">
        <v>299</v>
      </c>
      <c r="D554" s="267">
        <v>412</v>
      </c>
      <c r="E554" s="261">
        <f t="shared" si="9"/>
        <v>0.27427184466019416</v>
      </c>
      <c r="F554" s="136"/>
    </row>
    <row r="555" spans="1:6">
      <c r="A555" s="156" t="s">
        <v>72</v>
      </c>
      <c r="B555" s="159" t="s">
        <v>1672</v>
      </c>
      <c r="C555" s="259">
        <v>318</v>
      </c>
      <c r="D555" s="267">
        <v>496</v>
      </c>
      <c r="E555" s="261">
        <f t="shared" si="9"/>
        <v>0.3588709677419355</v>
      </c>
      <c r="F555" s="136"/>
    </row>
    <row r="556" spans="1:6">
      <c r="A556" s="156" t="s">
        <v>52</v>
      </c>
      <c r="B556" s="159" t="s">
        <v>278</v>
      </c>
      <c r="C556" s="259">
        <v>227</v>
      </c>
      <c r="D556" s="267">
        <v>343</v>
      </c>
      <c r="E556" s="261">
        <f t="shared" si="9"/>
        <v>0.33819241982507287</v>
      </c>
      <c r="F556" s="136"/>
    </row>
    <row r="557" spans="1:6">
      <c r="A557" s="156" t="s">
        <v>72</v>
      </c>
      <c r="B557" s="159" t="s">
        <v>288</v>
      </c>
      <c r="C557" s="259">
        <v>212</v>
      </c>
      <c r="D557" s="267">
        <v>334</v>
      </c>
      <c r="E557" s="261">
        <f t="shared" si="9"/>
        <v>0.3652694610778443</v>
      </c>
      <c r="F557" s="136"/>
    </row>
    <row r="558" spans="1:6">
      <c r="A558" s="156" t="s">
        <v>72</v>
      </c>
      <c r="B558" s="159" t="s">
        <v>649</v>
      </c>
      <c r="C558" s="259">
        <v>106</v>
      </c>
      <c r="D558" s="267">
        <v>125</v>
      </c>
      <c r="E558" s="261">
        <f t="shared" si="9"/>
        <v>0.152</v>
      </c>
      <c r="F558" s="136"/>
    </row>
    <row r="559" spans="1:6">
      <c r="A559" s="156" t="s">
        <v>72</v>
      </c>
      <c r="B559" s="159" t="s">
        <v>871</v>
      </c>
      <c r="C559" s="259">
        <v>4</v>
      </c>
      <c r="D559" s="267">
        <v>27</v>
      </c>
      <c r="E559" s="261">
        <f t="shared" si="9"/>
        <v>0.85185185185185186</v>
      </c>
      <c r="F559" s="136"/>
    </row>
    <row r="560" spans="1:6">
      <c r="A560" s="156" t="s">
        <v>52</v>
      </c>
      <c r="B560" s="159" t="s">
        <v>1673</v>
      </c>
      <c r="C560" s="259">
        <v>20</v>
      </c>
      <c r="D560" s="267">
        <v>9</v>
      </c>
      <c r="E560" s="261">
        <f t="shared" si="9"/>
        <v>-1.2222222222222223</v>
      </c>
      <c r="F560" s="136"/>
    </row>
    <row r="561" spans="1:6">
      <c r="A561" s="156" t="s">
        <v>72</v>
      </c>
      <c r="B561" s="159" t="s">
        <v>83</v>
      </c>
      <c r="C561" s="259">
        <v>1267</v>
      </c>
      <c r="D561" s="266">
        <v>2288</v>
      </c>
      <c r="E561" s="261">
        <f t="shared" si="9"/>
        <v>0.44624125874125875</v>
      </c>
      <c r="F561" s="136"/>
    </row>
    <row r="562" spans="1:6">
      <c r="A562" s="156" t="s">
        <v>61</v>
      </c>
      <c r="B562" s="159" t="s">
        <v>885</v>
      </c>
      <c r="C562" s="259">
        <v>13</v>
      </c>
      <c r="D562" s="267">
        <v>26</v>
      </c>
      <c r="E562" s="261">
        <f t="shared" si="9"/>
        <v>0.5</v>
      </c>
      <c r="F562" s="136"/>
    </row>
    <row r="563" spans="1:6">
      <c r="A563" s="156" t="s">
        <v>56</v>
      </c>
      <c r="B563" s="159" t="s">
        <v>77</v>
      </c>
      <c r="C563" s="259">
        <v>1868</v>
      </c>
      <c r="D563" s="266">
        <v>2855</v>
      </c>
      <c r="E563" s="261">
        <f t="shared" si="9"/>
        <v>0.3457092819614711</v>
      </c>
      <c r="F563" s="136"/>
    </row>
    <row r="564" spans="1:6">
      <c r="A564" s="156" t="s">
        <v>56</v>
      </c>
      <c r="B564" s="159" t="s">
        <v>1674</v>
      </c>
      <c r="C564" s="259">
        <v>535</v>
      </c>
      <c r="D564" s="267">
        <v>931</v>
      </c>
      <c r="E564" s="261">
        <f t="shared" si="9"/>
        <v>0.42534908700322233</v>
      </c>
      <c r="F564" s="136"/>
    </row>
    <row r="565" spans="1:6">
      <c r="A565" s="156" t="s">
        <v>58</v>
      </c>
      <c r="B565" s="159" t="s">
        <v>1675</v>
      </c>
      <c r="C565" s="259">
        <v>81</v>
      </c>
      <c r="D565" s="267">
        <v>129</v>
      </c>
      <c r="E565" s="261">
        <f t="shared" si="9"/>
        <v>0.37209302325581395</v>
      </c>
      <c r="F565" s="136"/>
    </row>
    <row r="566" spans="1:6">
      <c r="A566" s="156" t="s">
        <v>58</v>
      </c>
      <c r="B566" s="159" t="s">
        <v>1676</v>
      </c>
      <c r="C566" s="259">
        <v>52</v>
      </c>
      <c r="D566" s="267">
        <v>77</v>
      </c>
      <c r="E566" s="261">
        <f t="shared" si="9"/>
        <v>0.32467532467532467</v>
      </c>
      <c r="F566" s="136"/>
    </row>
    <row r="567" spans="1:6">
      <c r="A567" s="156" t="s">
        <v>64</v>
      </c>
      <c r="B567" s="159" t="s">
        <v>817</v>
      </c>
      <c r="C567" s="259">
        <v>22</v>
      </c>
      <c r="D567" s="267">
        <v>27</v>
      </c>
      <c r="E567" s="261">
        <f t="shared" si="9"/>
        <v>0.18518518518518517</v>
      </c>
      <c r="F567" s="136"/>
    </row>
    <row r="568" spans="1:6">
      <c r="A568" s="156" t="s">
        <v>917</v>
      </c>
      <c r="B568" s="159" t="s">
        <v>1677</v>
      </c>
      <c r="C568" s="259">
        <v>115</v>
      </c>
      <c r="D568" s="267">
        <v>194</v>
      </c>
      <c r="E568" s="261">
        <f t="shared" si="9"/>
        <v>0.40721649484536082</v>
      </c>
      <c r="F568" s="136"/>
    </row>
    <row r="569" spans="1:6">
      <c r="A569" s="156" t="s">
        <v>64</v>
      </c>
      <c r="B569" s="159" t="s">
        <v>1678</v>
      </c>
      <c r="C569" s="259">
        <v>97</v>
      </c>
      <c r="D569" s="267">
        <v>168</v>
      </c>
      <c r="E569" s="261">
        <f t="shared" si="9"/>
        <v>0.42261904761904762</v>
      </c>
      <c r="F569" s="136"/>
    </row>
    <row r="570" spans="1:6">
      <c r="A570" s="156" t="s">
        <v>917</v>
      </c>
      <c r="B570" s="159" t="s">
        <v>218</v>
      </c>
      <c r="C570" s="259">
        <v>218</v>
      </c>
      <c r="D570" s="267">
        <v>372</v>
      </c>
      <c r="E570" s="261">
        <f t="shared" si="9"/>
        <v>0.41397849462365593</v>
      </c>
      <c r="F570" s="136"/>
    </row>
    <row r="571" spans="1:6">
      <c r="A571" s="156" t="s">
        <v>58</v>
      </c>
      <c r="B571" s="159" t="s">
        <v>728</v>
      </c>
      <c r="C571" s="259">
        <v>36</v>
      </c>
      <c r="D571" s="267">
        <v>62</v>
      </c>
      <c r="E571" s="261">
        <f t="shared" si="9"/>
        <v>0.41935483870967744</v>
      </c>
      <c r="F571" s="136"/>
    </row>
    <row r="572" spans="1:6">
      <c r="A572" s="156" t="s">
        <v>58</v>
      </c>
      <c r="B572" s="159" t="s">
        <v>892</v>
      </c>
      <c r="C572" s="259">
        <v>33</v>
      </c>
      <c r="D572" s="267">
        <v>42</v>
      </c>
      <c r="E572" s="261">
        <f t="shared" si="9"/>
        <v>0.21428571428571427</v>
      </c>
      <c r="F572" s="136"/>
    </row>
    <row r="573" spans="1:6">
      <c r="A573" s="156" t="s">
        <v>72</v>
      </c>
      <c r="B573" s="159" t="s">
        <v>1679</v>
      </c>
      <c r="C573" s="259">
        <v>60</v>
      </c>
      <c r="D573" s="267">
        <v>69</v>
      </c>
      <c r="E573" s="261">
        <f t="shared" si="9"/>
        <v>0.13043478260869565</v>
      </c>
      <c r="F573" s="136"/>
    </row>
    <row r="574" spans="1:6">
      <c r="A574" s="156" t="s">
        <v>58</v>
      </c>
      <c r="B574" s="159" t="s">
        <v>711</v>
      </c>
      <c r="C574" s="259">
        <v>40</v>
      </c>
      <c r="D574" s="267">
        <v>61</v>
      </c>
      <c r="E574" s="261">
        <f t="shared" si="9"/>
        <v>0.34426229508196721</v>
      </c>
      <c r="F574" s="136"/>
    </row>
    <row r="575" spans="1:6">
      <c r="A575" s="156" t="s">
        <v>72</v>
      </c>
      <c r="B575" s="159" t="s">
        <v>402</v>
      </c>
      <c r="C575" s="259">
        <v>111</v>
      </c>
      <c r="D575" s="267">
        <v>155</v>
      </c>
      <c r="E575" s="261">
        <f t="shared" si="9"/>
        <v>0.28387096774193549</v>
      </c>
      <c r="F575" s="136"/>
    </row>
    <row r="576" spans="1:6">
      <c r="A576" s="156" t="s">
        <v>61</v>
      </c>
      <c r="B576" s="159" t="s">
        <v>739</v>
      </c>
      <c r="C576" s="259">
        <v>51</v>
      </c>
      <c r="D576" s="267">
        <v>81</v>
      </c>
      <c r="E576" s="261">
        <f t="shared" si="9"/>
        <v>0.37037037037037035</v>
      </c>
      <c r="F576" s="136"/>
    </row>
    <row r="577" spans="1:6">
      <c r="A577" s="156" t="s">
        <v>56</v>
      </c>
      <c r="B577" s="159" t="s">
        <v>1680</v>
      </c>
      <c r="C577" s="259">
        <v>21</v>
      </c>
      <c r="D577" s="267">
        <v>43</v>
      </c>
      <c r="E577" s="261">
        <f t="shared" si="9"/>
        <v>0.51162790697674421</v>
      </c>
      <c r="F577" s="136"/>
    </row>
    <row r="578" spans="1:6">
      <c r="A578" s="156" t="s">
        <v>52</v>
      </c>
      <c r="B578" s="159" t="s">
        <v>134</v>
      </c>
      <c r="C578" s="259">
        <v>509</v>
      </c>
      <c r="D578" s="266">
        <v>1048</v>
      </c>
      <c r="E578" s="261">
        <f t="shared" si="9"/>
        <v>0.51431297709923662</v>
      </c>
      <c r="F578" s="136"/>
    </row>
    <row r="579" spans="1:6">
      <c r="A579" s="156" t="s">
        <v>58</v>
      </c>
      <c r="B579" s="159" t="s">
        <v>598</v>
      </c>
      <c r="C579" s="259">
        <v>24</v>
      </c>
      <c r="D579" s="267">
        <v>40</v>
      </c>
      <c r="E579" s="261">
        <f t="shared" ref="E579:E642" si="10">(D579-C579)/D579</f>
        <v>0.4</v>
      </c>
      <c r="F579" s="136"/>
    </row>
    <row r="580" spans="1:6">
      <c r="A580" s="156" t="s">
        <v>58</v>
      </c>
      <c r="B580" s="159" t="s">
        <v>798</v>
      </c>
      <c r="C580" s="259">
        <v>22</v>
      </c>
      <c r="D580" s="267">
        <v>51</v>
      </c>
      <c r="E580" s="261">
        <f t="shared" si="10"/>
        <v>0.56862745098039214</v>
      </c>
      <c r="F580" s="136"/>
    </row>
    <row r="581" spans="1:6">
      <c r="A581" s="156" t="s">
        <v>52</v>
      </c>
      <c r="B581" s="159" t="s">
        <v>643</v>
      </c>
      <c r="C581" s="259">
        <v>51</v>
      </c>
      <c r="D581" s="267">
        <v>80</v>
      </c>
      <c r="E581" s="261">
        <f t="shared" si="10"/>
        <v>0.36249999999999999</v>
      </c>
      <c r="F581" s="136"/>
    </row>
    <row r="582" spans="1:6">
      <c r="A582" s="156" t="s">
        <v>52</v>
      </c>
      <c r="B582" s="159" t="s">
        <v>1681</v>
      </c>
      <c r="C582" s="259">
        <v>97</v>
      </c>
      <c r="D582" s="267">
        <v>163</v>
      </c>
      <c r="E582" s="261">
        <f t="shared" si="10"/>
        <v>0.40490797546012269</v>
      </c>
      <c r="F582" s="136"/>
    </row>
    <row r="583" spans="1:6">
      <c r="A583" s="156" t="s">
        <v>56</v>
      </c>
      <c r="B583" s="159" t="s">
        <v>378</v>
      </c>
      <c r="C583" s="259">
        <v>93</v>
      </c>
      <c r="D583" s="267">
        <v>188</v>
      </c>
      <c r="E583" s="261">
        <f t="shared" si="10"/>
        <v>0.50531914893617025</v>
      </c>
      <c r="F583" s="136"/>
    </row>
    <row r="584" spans="1:6">
      <c r="A584" s="156" t="s">
        <v>72</v>
      </c>
      <c r="B584" s="159" t="s">
        <v>1682</v>
      </c>
      <c r="C584" s="259">
        <v>403</v>
      </c>
      <c r="D584" s="267">
        <v>589</v>
      </c>
      <c r="E584" s="261">
        <f t="shared" si="10"/>
        <v>0.31578947368421051</v>
      </c>
      <c r="F584" s="136"/>
    </row>
    <row r="585" spans="1:6">
      <c r="A585" s="156" t="s">
        <v>64</v>
      </c>
      <c r="B585" s="159" t="s">
        <v>671</v>
      </c>
      <c r="C585" s="259">
        <v>31</v>
      </c>
      <c r="D585" s="267">
        <v>65</v>
      </c>
      <c r="E585" s="261">
        <f t="shared" si="10"/>
        <v>0.52307692307692311</v>
      </c>
      <c r="F585" s="136"/>
    </row>
    <row r="586" spans="1:6">
      <c r="A586" s="156" t="s">
        <v>64</v>
      </c>
      <c r="B586" s="159" t="s">
        <v>850</v>
      </c>
      <c r="C586" s="259">
        <v>21</v>
      </c>
      <c r="D586" s="267">
        <v>36</v>
      </c>
      <c r="E586" s="261">
        <f t="shared" si="10"/>
        <v>0.41666666666666669</v>
      </c>
      <c r="F586" s="136"/>
    </row>
    <row r="587" spans="1:6">
      <c r="A587" s="156" t="s">
        <v>58</v>
      </c>
      <c r="B587" s="159" t="s">
        <v>688</v>
      </c>
      <c r="C587" s="259">
        <v>34</v>
      </c>
      <c r="D587" s="267">
        <v>54</v>
      </c>
      <c r="E587" s="261">
        <f t="shared" si="10"/>
        <v>0.37037037037037035</v>
      </c>
      <c r="F587" s="136"/>
    </row>
    <row r="588" spans="1:6">
      <c r="A588" s="156" t="s">
        <v>58</v>
      </c>
      <c r="B588" s="159" t="s">
        <v>563</v>
      </c>
      <c r="C588" s="259">
        <v>68</v>
      </c>
      <c r="D588" s="267">
        <v>119</v>
      </c>
      <c r="E588" s="261">
        <f t="shared" si="10"/>
        <v>0.42857142857142855</v>
      </c>
      <c r="F588" s="136"/>
    </row>
    <row r="589" spans="1:6">
      <c r="A589" s="156" t="s">
        <v>64</v>
      </c>
      <c r="B589" s="159" t="s">
        <v>672</v>
      </c>
      <c r="C589" s="259">
        <v>40</v>
      </c>
      <c r="D589" s="267">
        <v>63</v>
      </c>
      <c r="E589" s="261">
        <f t="shared" si="10"/>
        <v>0.36507936507936506</v>
      </c>
      <c r="F589" s="136"/>
    </row>
    <row r="590" spans="1:6">
      <c r="A590" s="156" t="s">
        <v>52</v>
      </c>
      <c r="B590" s="159" t="s">
        <v>834</v>
      </c>
      <c r="C590" s="259">
        <v>19</v>
      </c>
      <c r="D590" s="267">
        <v>27</v>
      </c>
      <c r="E590" s="261">
        <f t="shared" si="10"/>
        <v>0.29629629629629628</v>
      </c>
      <c r="F590" s="136"/>
    </row>
    <row r="591" spans="1:6">
      <c r="A591" s="156" t="s">
        <v>52</v>
      </c>
      <c r="B591" s="159" t="s">
        <v>673</v>
      </c>
      <c r="C591" s="259">
        <v>38</v>
      </c>
      <c r="D591" s="267">
        <v>47</v>
      </c>
      <c r="E591" s="261">
        <f t="shared" si="10"/>
        <v>0.19148936170212766</v>
      </c>
      <c r="F591" s="136"/>
    </row>
    <row r="592" spans="1:6">
      <c r="A592" s="156" t="s">
        <v>72</v>
      </c>
      <c r="B592" s="159" t="s">
        <v>355</v>
      </c>
      <c r="C592" s="259">
        <v>142</v>
      </c>
      <c r="D592" s="267">
        <v>180</v>
      </c>
      <c r="E592" s="261">
        <f t="shared" si="10"/>
        <v>0.21111111111111111</v>
      </c>
      <c r="F592" s="136"/>
    </row>
    <row r="593" spans="1:6">
      <c r="A593" s="156" t="s">
        <v>64</v>
      </c>
      <c r="B593" s="159" t="s">
        <v>1683</v>
      </c>
      <c r="C593" s="259">
        <v>53</v>
      </c>
      <c r="D593" s="267">
        <v>80</v>
      </c>
      <c r="E593" s="261">
        <f t="shared" si="10"/>
        <v>0.33750000000000002</v>
      </c>
      <c r="F593" s="136"/>
    </row>
    <row r="594" spans="1:6">
      <c r="A594" s="156" t="s">
        <v>61</v>
      </c>
      <c r="B594" s="159" t="s">
        <v>1684</v>
      </c>
      <c r="C594" s="259">
        <v>20</v>
      </c>
      <c r="D594" s="267">
        <v>31</v>
      </c>
      <c r="E594" s="261">
        <f t="shared" si="10"/>
        <v>0.35483870967741937</v>
      </c>
      <c r="F594" s="136"/>
    </row>
    <row r="595" spans="1:6">
      <c r="A595" s="156" t="s">
        <v>72</v>
      </c>
      <c r="B595" s="159" t="s">
        <v>510</v>
      </c>
      <c r="C595" s="259">
        <v>95</v>
      </c>
      <c r="D595" s="267">
        <v>114</v>
      </c>
      <c r="E595" s="261">
        <f t="shared" si="10"/>
        <v>0.16666666666666666</v>
      </c>
      <c r="F595" s="136"/>
    </row>
    <row r="596" spans="1:6">
      <c r="A596" s="156" t="s">
        <v>56</v>
      </c>
      <c r="B596" s="159" t="s">
        <v>722</v>
      </c>
      <c r="C596" s="259">
        <v>27</v>
      </c>
      <c r="D596" s="267">
        <v>43</v>
      </c>
      <c r="E596" s="261">
        <f t="shared" si="10"/>
        <v>0.37209302325581395</v>
      </c>
      <c r="F596" s="136"/>
    </row>
    <row r="597" spans="1:6">
      <c r="A597" s="156" t="s">
        <v>58</v>
      </c>
      <c r="B597" s="159" t="s">
        <v>465</v>
      </c>
      <c r="C597" s="259">
        <v>83</v>
      </c>
      <c r="D597" s="267">
        <v>132</v>
      </c>
      <c r="E597" s="261">
        <f t="shared" si="10"/>
        <v>0.37121212121212122</v>
      </c>
      <c r="F597" s="136"/>
    </row>
    <row r="598" spans="1:6">
      <c r="A598" s="156" t="s">
        <v>72</v>
      </c>
      <c r="B598" s="159" t="s">
        <v>1685</v>
      </c>
      <c r="C598" s="259">
        <v>76</v>
      </c>
      <c r="D598" s="267">
        <v>106</v>
      </c>
      <c r="E598" s="261">
        <f t="shared" si="10"/>
        <v>0.28301886792452829</v>
      </c>
      <c r="F598" s="136"/>
    </row>
    <row r="599" spans="1:6">
      <c r="A599" s="156" t="s">
        <v>72</v>
      </c>
      <c r="B599" s="159" t="s">
        <v>527</v>
      </c>
      <c r="C599" s="259">
        <v>112</v>
      </c>
      <c r="D599" s="267">
        <v>128</v>
      </c>
      <c r="E599" s="261">
        <f t="shared" si="10"/>
        <v>0.125</v>
      </c>
      <c r="F599" s="136"/>
    </row>
    <row r="600" spans="1:6">
      <c r="A600" s="156" t="s">
        <v>58</v>
      </c>
      <c r="B600" s="159" t="s">
        <v>305</v>
      </c>
      <c r="C600" s="259">
        <v>145</v>
      </c>
      <c r="D600" s="267">
        <v>253</v>
      </c>
      <c r="E600" s="261">
        <f t="shared" si="10"/>
        <v>0.4268774703557312</v>
      </c>
      <c r="F600" s="136"/>
    </row>
    <row r="601" spans="1:6">
      <c r="A601" s="156" t="s">
        <v>61</v>
      </c>
      <c r="B601" s="159" t="s">
        <v>129</v>
      </c>
      <c r="C601" s="259">
        <v>519</v>
      </c>
      <c r="D601" s="267">
        <v>968</v>
      </c>
      <c r="E601" s="261">
        <f t="shared" si="10"/>
        <v>0.46384297520661155</v>
      </c>
      <c r="F601" s="136"/>
    </row>
    <row r="602" spans="1:6">
      <c r="A602" s="156" t="s">
        <v>58</v>
      </c>
      <c r="B602" s="159" t="s">
        <v>1686</v>
      </c>
      <c r="C602" s="259">
        <v>128</v>
      </c>
      <c r="D602" s="267">
        <v>213</v>
      </c>
      <c r="E602" s="261">
        <f t="shared" si="10"/>
        <v>0.39906103286384975</v>
      </c>
      <c r="F602" s="136"/>
    </row>
    <row r="603" spans="1:6">
      <c r="A603" s="156" t="s">
        <v>52</v>
      </c>
      <c r="B603" s="159" t="s">
        <v>181</v>
      </c>
      <c r="C603" s="259">
        <v>397</v>
      </c>
      <c r="D603" s="267">
        <v>548</v>
      </c>
      <c r="E603" s="261">
        <f t="shared" si="10"/>
        <v>0.27554744525547448</v>
      </c>
      <c r="F603" s="136"/>
    </row>
    <row r="604" spans="1:6">
      <c r="A604" s="156" t="s">
        <v>72</v>
      </c>
      <c r="B604" s="159" t="s">
        <v>140</v>
      </c>
      <c r="C604" s="259">
        <v>570</v>
      </c>
      <c r="D604" s="267">
        <v>799</v>
      </c>
      <c r="E604" s="261">
        <f t="shared" si="10"/>
        <v>0.28660826032540676</v>
      </c>
      <c r="F604" s="136"/>
    </row>
    <row r="605" spans="1:6">
      <c r="A605" s="156" t="s">
        <v>56</v>
      </c>
      <c r="B605" s="159" t="s">
        <v>424</v>
      </c>
      <c r="C605" s="259">
        <v>63</v>
      </c>
      <c r="D605" s="267">
        <v>150</v>
      </c>
      <c r="E605" s="261">
        <f t="shared" si="10"/>
        <v>0.57999999999999996</v>
      </c>
      <c r="F605" s="136"/>
    </row>
    <row r="606" spans="1:6">
      <c r="A606" s="156" t="s">
        <v>72</v>
      </c>
      <c r="B606" s="159" t="s">
        <v>1687</v>
      </c>
      <c r="C606" s="259">
        <v>138</v>
      </c>
      <c r="D606" s="267">
        <v>239</v>
      </c>
      <c r="E606" s="261">
        <f t="shared" si="10"/>
        <v>0.42259414225941422</v>
      </c>
      <c r="F606" s="136"/>
    </row>
    <row r="607" spans="1:6">
      <c r="A607" s="156" t="s">
        <v>72</v>
      </c>
      <c r="B607" s="159" t="s">
        <v>1688</v>
      </c>
      <c r="C607" s="259">
        <v>1489</v>
      </c>
      <c r="D607" s="266">
        <v>2089</v>
      </c>
      <c r="E607" s="261">
        <f t="shared" si="10"/>
        <v>0.2872187649593107</v>
      </c>
      <c r="F607" s="136"/>
    </row>
    <row r="608" spans="1:6">
      <c r="A608" s="156" t="s">
        <v>64</v>
      </c>
      <c r="B608" s="159" t="s">
        <v>723</v>
      </c>
      <c r="C608" s="259">
        <v>34</v>
      </c>
      <c r="D608" s="267">
        <v>77</v>
      </c>
      <c r="E608" s="261">
        <f t="shared" si="10"/>
        <v>0.55844155844155841</v>
      </c>
      <c r="F608" s="136"/>
    </row>
    <row r="609" spans="1:6">
      <c r="A609" s="156" t="s">
        <v>52</v>
      </c>
      <c r="B609" s="159" t="s">
        <v>1689</v>
      </c>
      <c r="C609" s="259">
        <v>719</v>
      </c>
      <c r="D609" s="267">
        <v>864</v>
      </c>
      <c r="E609" s="261">
        <f t="shared" si="10"/>
        <v>0.16782407407407407</v>
      </c>
      <c r="F609" s="136"/>
    </row>
    <row r="610" spans="1:6">
      <c r="A610" s="156" t="s">
        <v>58</v>
      </c>
      <c r="B610" s="159" t="s">
        <v>111</v>
      </c>
      <c r="C610" s="259">
        <v>984</v>
      </c>
      <c r="D610" s="266">
        <v>1539</v>
      </c>
      <c r="E610" s="261">
        <f t="shared" si="10"/>
        <v>0.36062378167641324</v>
      </c>
      <c r="F610" s="136"/>
    </row>
    <row r="611" spans="1:6">
      <c r="A611" s="156" t="s">
        <v>61</v>
      </c>
      <c r="B611" s="159" t="s">
        <v>911</v>
      </c>
      <c r="C611" s="259">
        <v>11</v>
      </c>
      <c r="D611" s="267">
        <v>25</v>
      </c>
      <c r="E611" s="261">
        <f t="shared" si="10"/>
        <v>0.56000000000000005</v>
      </c>
      <c r="F611" s="136"/>
    </row>
    <row r="612" spans="1:6">
      <c r="A612" s="156" t="s">
        <v>917</v>
      </c>
      <c r="B612" s="159" t="s">
        <v>487</v>
      </c>
      <c r="C612" s="259">
        <v>113</v>
      </c>
      <c r="D612" s="267">
        <v>133</v>
      </c>
      <c r="E612" s="261">
        <f t="shared" si="10"/>
        <v>0.15037593984962405</v>
      </c>
      <c r="F612" s="136"/>
    </row>
    <row r="613" spans="1:6">
      <c r="A613" s="156" t="s">
        <v>61</v>
      </c>
      <c r="B613" s="159" t="s">
        <v>264</v>
      </c>
      <c r="C613" s="259">
        <v>253</v>
      </c>
      <c r="D613" s="267">
        <v>387</v>
      </c>
      <c r="E613" s="261">
        <f t="shared" si="10"/>
        <v>0.34625322997416019</v>
      </c>
      <c r="F613" s="136"/>
    </row>
    <row r="614" spans="1:6">
      <c r="A614" s="156" t="s">
        <v>58</v>
      </c>
      <c r="B614" s="159" t="s">
        <v>474</v>
      </c>
      <c r="C614" s="259">
        <v>92</v>
      </c>
      <c r="D614" s="267">
        <v>115</v>
      </c>
      <c r="E614" s="261">
        <f t="shared" si="10"/>
        <v>0.2</v>
      </c>
      <c r="F614" s="136"/>
    </row>
    <row r="615" spans="1:6">
      <c r="A615" s="156" t="s">
        <v>917</v>
      </c>
      <c r="B615" s="159" t="s">
        <v>1690</v>
      </c>
      <c r="C615" s="259">
        <v>129</v>
      </c>
      <c r="D615" s="267">
        <v>187</v>
      </c>
      <c r="E615" s="261">
        <f t="shared" si="10"/>
        <v>0.31016042780748665</v>
      </c>
      <c r="F615" s="136"/>
    </row>
    <row r="616" spans="1:6">
      <c r="A616" s="156" t="s">
        <v>72</v>
      </c>
      <c r="B616" s="159" t="s">
        <v>73</v>
      </c>
      <c r="C616" s="259">
        <v>1664</v>
      </c>
      <c r="D616" s="266">
        <v>2977</v>
      </c>
      <c r="E616" s="261">
        <f t="shared" si="10"/>
        <v>0.44104803493449779</v>
      </c>
      <c r="F616" s="136"/>
    </row>
    <row r="617" spans="1:6">
      <c r="A617" s="156" t="s">
        <v>72</v>
      </c>
      <c r="B617" s="159" t="s">
        <v>306</v>
      </c>
      <c r="C617" s="259">
        <v>151</v>
      </c>
      <c r="D617" s="267">
        <v>230</v>
      </c>
      <c r="E617" s="261">
        <f t="shared" si="10"/>
        <v>0.34347826086956523</v>
      </c>
      <c r="F617" s="136"/>
    </row>
    <row r="618" spans="1:6">
      <c r="A618" s="156" t="s">
        <v>52</v>
      </c>
      <c r="B618" s="159" t="s">
        <v>338</v>
      </c>
      <c r="C618" s="259">
        <v>177</v>
      </c>
      <c r="D618" s="267">
        <v>217</v>
      </c>
      <c r="E618" s="261">
        <f t="shared" si="10"/>
        <v>0.18433179723502305</v>
      </c>
      <c r="F618" s="136"/>
    </row>
    <row r="619" spans="1:6">
      <c r="A619" s="156" t="s">
        <v>56</v>
      </c>
      <c r="B619" s="159" t="s">
        <v>247</v>
      </c>
      <c r="C619" s="259">
        <v>226</v>
      </c>
      <c r="D619" s="267">
        <v>362</v>
      </c>
      <c r="E619" s="261">
        <f t="shared" si="10"/>
        <v>0.37569060773480661</v>
      </c>
      <c r="F619" s="136"/>
    </row>
    <row r="620" spans="1:6">
      <c r="A620" s="156" t="s">
        <v>72</v>
      </c>
      <c r="B620" s="159" t="s">
        <v>1691</v>
      </c>
      <c r="C620" s="259">
        <v>140</v>
      </c>
      <c r="D620" s="267">
        <v>188</v>
      </c>
      <c r="E620" s="261">
        <f t="shared" si="10"/>
        <v>0.25531914893617019</v>
      </c>
      <c r="F620" s="136"/>
    </row>
    <row r="621" spans="1:6">
      <c r="A621" s="156" t="s">
        <v>56</v>
      </c>
      <c r="B621" s="159" t="s">
        <v>768</v>
      </c>
      <c r="C621" s="259">
        <v>27</v>
      </c>
      <c r="D621" s="267">
        <v>35</v>
      </c>
      <c r="E621" s="261">
        <f t="shared" si="10"/>
        <v>0.22857142857142856</v>
      </c>
      <c r="F621" s="136"/>
    </row>
    <row r="622" spans="1:6">
      <c r="A622" s="156" t="s">
        <v>58</v>
      </c>
      <c r="B622" s="159" t="s">
        <v>712</v>
      </c>
      <c r="C622" s="259">
        <v>32</v>
      </c>
      <c r="D622" s="267">
        <v>43</v>
      </c>
      <c r="E622" s="261">
        <f t="shared" si="10"/>
        <v>0.2558139534883721</v>
      </c>
      <c r="F622" s="136"/>
    </row>
    <row r="623" spans="1:6">
      <c r="A623" s="156" t="s">
        <v>52</v>
      </c>
      <c r="B623" s="159" t="s">
        <v>862</v>
      </c>
      <c r="C623" s="259">
        <v>9</v>
      </c>
      <c r="D623" s="267">
        <v>16</v>
      </c>
      <c r="E623" s="261">
        <f t="shared" si="10"/>
        <v>0.4375</v>
      </c>
      <c r="F623" s="136"/>
    </row>
    <row r="624" spans="1:6">
      <c r="A624" s="156" t="s">
        <v>917</v>
      </c>
      <c r="B624" s="159" t="s">
        <v>511</v>
      </c>
      <c r="C624" s="259">
        <v>56</v>
      </c>
      <c r="D624" s="267">
        <v>98</v>
      </c>
      <c r="E624" s="261">
        <f t="shared" si="10"/>
        <v>0.42857142857142855</v>
      </c>
      <c r="F624" s="136"/>
    </row>
    <row r="625" spans="1:6">
      <c r="A625" s="156" t="s">
        <v>79</v>
      </c>
      <c r="B625" s="159" t="s">
        <v>1692</v>
      </c>
      <c r="C625" s="259">
        <v>193</v>
      </c>
      <c r="D625" s="267">
        <v>289</v>
      </c>
      <c r="E625" s="261">
        <f t="shared" si="10"/>
        <v>0.33217993079584773</v>
      </c>
      <c r="F625" s="136"/>
    </row>
    <row r="626" spans="1:6">
      <c r="A626" s="156" t="s">
        <v>52</v>
      </c>
      <c r="B626" s="159" t="s">
        <v>452</v>
      </c>
      <c r="C626" s="259">
        <v>125</v>
      </c>
      <c r="D626" s="267">
        <v>225</v>
      </c>
      <c r="E626" s="261">
        <f t="shared" si="10"/>
        <v>0.44444444444444442</v>
      </c>
      <c r="F626" s="136"/>
    </row>
    <row r="627" spans="1:6">
      <c r="A627" s="156" t="s">
        <v>52</v>
      </c>
      <c r="B627" s="159" t="s">
        <v>574</v>
      </c>
      <c r="C627" s="259">
        <v>33</v>
      </c>
      <c r="D627" s="267">
        <v>66</v>
      </c>
      <c r="E627" s="261">
        <f t="shared" si="10"/>
        <v>0.5</v>
      </c>
      <c r="F627" s="136"/>
    </row>
    <row r="628" spans="1:6">
      <c r="A628" s="156" t="s">
        <v>52</v>
      </c>
      <c r="B628" s="159" t="s">
        <v>903</v>
      </c>
      <c r="C628" s="259">
        <v>4</v>
      </c>
      <c r="D628" s="267">
        <v>9</v>
      </c>
      <c r="E628" s="261">
        <f t="shared" si="10"/>
        <v>0.55555555555555558</v>
      </c>
      <c r="F628" s="136"/>
    </row>
    <row r="629" spans="1:6">
      <c r="A629" s="156" t="s">
        <v>52</v>
      </c>
      <c r="B629" s="159" t="s">
        <v>293</v>
      </c>
      <c r="C629" s="259">
        <v>164</v>
      </c>
      <c r="D629" s="267">
        <v>255</v>
      </c>
      <c r="E629" s="261">
        <f t="shared" si="10"/>
        <v>0.35686274509803922</v>
      </c>
      <c r="F629" s="136"/>
    </row>
    <row r="630" spans="1:6">
      <c r="A630" s="156" t="s">
        <v>58</v>
      </c>
      <c r="B630" s="159" t="s">
        <v>193</v>
      </c>
      <c r="C630" s="259">
        <v>284</v>
      </c>
      <c r="D630" s="267">
        <v>486</v>
      </c>
      <c r="E630" s="261">
        <f t="shared" si="10"/>
        <v>0.41563786008230452</v>
      </c>
      <c r="F630" s="136"/>
    </row>
    <row r="631" spans="1:6">
      <c r="A631" s="156" t="s">
        <v>58</v>
      </c>
      <c r="B631" s="159" t="s">
        <v>375</v>
      </c>
      <c r="C631" s="259">
        <v>99</v>
      </c>
      <c r="D631" s="267">
        <v>173</v>
      </c>
      <c r="E631" s="261">
        <f t="shared" si="10"/>
        <v>0.4277456647398844</v>
      </c>
      <c r="F631" s="136"/>
    </row>
    <row r="632" spans="1:6">
      <c r="A632" s="156" t="s">
        <v>58</v>
      </c>
      <c r="B632" s="159" t="s">
        <v>429</v>
      </c>
      <c r="C632" s="259">
        <v>72</v>
      </c>
      <c r="D632" s="267">
        <v>108</v>
      </c>
      <c r="E632" s="261">
        <f t="shared" si="10"/>
        <v>0.33333333333333331</v>
      </c>
      <c r="F632" s="136"/>
    </row>
    <row r="633" spans="1:6">
      <c r="A633" s="156" t="s">
        <v>52</v>
      </c>
      <c r="B633" s="159" t="s">
        <v>436</v>
      </c>
      <c r="C633" s="259">
        <v>164</v>
      </c>
      <c r="D633" s="267">
        <v>193</v>
      </c>
      <c r="E633" s="261">
        <f t="shared" si="10"/>
        <v>0.15025906735751296</v>
      </c>
      <c r="F633" s="136"/>
    </row>
    <row r="634" spans="1:6">
      <c r="A634" s="156" t="s">
        <v>64</v>
      </c>
      <c r="B634" s="159" t="s">
        <v>227</v>
      </c>
      <c r="C634" s="259">
        <v>208</v>
      </c>
      <c r="D634" s="267">
        <v>370</v>
      </c>
      <c r="E634" s="261">
        <f t="shared" si="10"/>
        <v>0.43783783783783786</v>
      </c>
      <c r="F634" s="136"/>
    </row>
    <row r="635" spans="1:6">
      <c r="A635" s="156" t="s">
        <v>58</v>
      </c>
      <c r="B635" s="159" t="s">
        <v>404</v>
      </c>
      <c r="C635" s="259">
        <v>76</v>
      </c>
      <c r="D635" s="267">
        <v>112</v>
      </c>
      <c r="E635" s="261">
        <f t="shared" si="10"/>
        <v>0.32142857142857145</v>
      </c>
      <c r="F635" s="136"/>
    </row>
    <row r="636" spans="1:6">
      <c r="A636" s="156" t="s">
        <v>61</v>
      </c>
      <c r="B636" s="159" t="s">
        <v>495</v>
      </c>
      <c r="C636" s="259">
        <v>77</v>
      </c>
      <c r="D636" s="267">
        <v>86</v>
      </c>
      <c r="E636" s="261">
        <f t="shared" si="10"/>
        <v>0.10465116279069768</v>
      </c>
      <c r="F636" s="136"/>
    </row>
    <row r="637" spans="1:6">
      <c r="A637" s="156" t="s">
        <v>61</v>
      </c>
      <c r="B637" s="159" t="s">
        <v>704</v>
      </c>
      <c r="C637" s="259">
        <v>29</v>
      </c>
      <c r="D637" s="267">
        <v>52</v>
      </c>
      <c r="E637" s="261">
        <f t="shared" si="10"/>
        <v>0.44230769230769229</v>
      </c>
      <c r="F637" s="136"/>
    </row>
    <row r="638" spans="1:6">
      <c r="A638" s="156" t="s">
        <v>52</v>
      </c>
      <c r="B638" s="159" t="s">
        <v>1693</v>
      </c>
      <c r="C638" s="259">
        <v>3357</v>
      </c>
      <c r="D638" s="266">
        <v>6938</v>
      </c>
      <c r="E638" s="261">
        <f t="shared" si="10"/>
        <v>0.51614298068607667</v>
      </c>
      <c r="F638" s="136"/>
    </row>
    <row r="639" spans="1:6">
      <c r="A639" s="156" t="s">
        <v>72</v>
      </c>
      <c r="B639" s="159" t="s">
        <v>1694</v>
      </c>
      <c r="C639" s="259">
        <v>47</v>
      </c>
      <c r="D639" s="267">
        <v>75</v>
      </c>
      <c r="E639" s="261">
        <f t="shared" si="10"/>
        <v>0.37333333333333335</v>
      </c>
      <c r="F639" s="136"/>
    </row>
    <row r="640" spans="1:6">
      <c r="A640" s="156" t="s">
        <v>52</v>
      </c>
      <c r="B640" s="159" t="s">
        <v>333</v>
      </c>
      <c r="C640" s="259">
        <v>122</v>
      </c>
      <c r="D640" s="267">
        <v>250</v>
      </c>
      <c r="E640" s="261">
        <f t="shared" si="10"/>
        <v>0.51200000000000001</v>
      </c>
      <c r="F640" s="136"/>
    </row>
    <row r="641" spans="1:6">
      <c r="A641" s="156" t="s">
        <v>58</v>
      </c>
      <c r="B641" s="159" t="s">
        <v>258</v>
      </c>
      <c r="C641" s="259">
        <v>190</v>
      </c>
      <c r="D641" s="267">
        <v>295</v>
      </c>
      <c r="E641" s="261">
        <f t="shared" si="10"/>
        <v>0.3559322033898305</v>
      </c>
      <c r="F641" s="136"/>
    </row>
    <row r="642" spans="1:6">
      <c r="A642" s="156" t="s">
        <v>917</v>
      </c>
      <c r="B642" s="159" t="s">
        <v>629</v>
      </c>
      <c r="C642" s="259">
        <v>41</v>
      </c>
      <c r="D642" s="267">
        <v>63</v>
      </c>
      <c r="E642" s="261">
        <f t="shared" si="10"/>
        <v>0.34920634920634919</v>
      </c>
      <c r="F642" s="136"/>
    </row>
    <row r="643" spans="1:6">
      <c r="A643" s="156" t="s">
        <v>58</v>
      </c>
      <c r="B643" s="159" t="s">
        <v>64</v>
      </c>
      <c r="C643" s="259">
        <v>41</v>
      </c>
      <c r="D643" s="267">
        <v>64</v>
      </c>
      <c r="E643" s="261">
        <f t="shared" ref="E643:E706" si="11">(D643-C643)/D643</f>
        <v>0.359375</v>
      </c>
      <c r="F643" s="136"/>
    </row>
    <row r="644" spans="1:6">
      <c r="A644" s="156" t="s">
        <v>58</v>
      </c>
      <c r="B644" s="159" t="s">
        <v>872</v>
      </c>
      <c r="C644" s="259">
        <v>17</v>
      </c>
      <c r="D644" s="267">
        <v>22</v>
      </c>
      <c r="E644" s="261">
        <f t="shared" si="11"/>
        <v>0.22727272727272727</v>
      </c>
      <c r="F644" s="136"/>
    </row>
    <row r="645" spans="1:6">
      <c r="A645" s="156" t="s">
        <v>52</v>
      </c>
      <c r="B645" s="159" t="s">
        <v>567</v>
      </c>
      <c r="C645" s="259">
        <v>72</v>
      </c>
      <c r="D645" s="267">
        <v>95</v>
      </c>
      <c r="E645" s="261">
        <f t="shared" si="11"/>
        <v>0.24210526315789474</v>
      </c>
      <c r="F645" s="136"/>
    </row>
    <row r="646" spans="1:6">
      <c r="A646" s="156" t="s">
        <v>58</v>
      </c>
      <c r="B646" s="159" t="s">
        <v>467</v>
      </c>
      <c r="C646" s="259">
        <v>69</v>
      </c>
      <c r="D646" s="267">
        <v>120</v>
      </c>
      <c r="E646" s="261">
        <f t="shared" si="11"/>
        <v>0.42499999999999999</v>
      </c>
      <c r="F646" s="136"/>
    </row>
    <row r="647" spans="1:6">
      <c r="A647" s="156" t="s">
        <v>56</v>
      </c>
      <c r="B647" s="159" t="s">
        <v>1695</v>
      </c>
      <c r="C647" s="259">
        <v>142</v>
      </c>
      <c r="D647" s="267">
        <v>199</v>
      </c>
      <c r="E647" s="261">
        <f t="shared" si="11"/>
        <v>0.28643216080402012</v>
      </c>
      <c r="F647" s="136"/>
    </row>
    <row r="648" spans="1:6">
      <c r="A648" s="156" t="s">
        <v>61</v>
      </c>
      <c r="B648" s="159" t="s">
        <v>289</v>
      </c>
      <c r="C648" s="259">
        <v>207</v>
      </c>
      <c r="D648" s="267">
        <v>330</v>
      </c>
      <c r="E648" s="261">
        <f t="shared" si="11"/>
        <v>0.37272727272727274</v>
      </c>
      <c r="F648" s="136"/>
    </row>
    <row r="649" spans="1:6">
      <c r="A649" s="156" t="s">
        <v>64</v>
      </c>
      <c r="B649" s="159" t="s">
        <v>298</v>
      </c>
      <c r="C649" s="259">
        <v>178</v>
      </c>
      <c r="D649" s="267">
        <v>236</v>
      </c>
      <c r="E649" s="261">
        <f t="shared" si="11"/>
        <v>0.24576271186440679</v>
      </c>
      <c r="F649" s="136"/>
    </row>
    <row r="650" spans="1:6">
      <c r="A650" s="156" t="s">
        <v>58</v>
      </c>
      <c r="B650" s="159" t="s">
        <v>229</v>
      </c>
      <c r="C650" s="259">
        <v>283</v>
      </c>
      <c r="D650" s="267">
        <v>377</v>
      </c>
      <c r="E650" s="261">
        <f t="shared" si="11"/>
        <v>0.24933687002652519</v>
      </c>
      <c r="F650" s="136"/>
    </row>
    <row r="651" spans="1:6">
      <c r="A651" s="156" t="s">
        <v>58</v>
      </c>
      <c r="B651" s="159" t="s">
        <v>507</v>
      </c>
      <c r="C651" s="259">
        <v>87</v>
      </c>
      <c r="D651" s="267">
        <v>129</v>
      </c>
      <c r="E651" s="261">
        <f t="shared" si="11"/>
        <v>0.32558139534883723</v>
      </c>
      <c r="F651" s="136"/>
    </row>
    <row r="652" spans="1:6">
      <c r="A652" s="156" t="s">
        <v>917</v>
      </c>
      <c r="B652" s="159" t="s">
        <v>724</v>
      </c>
      <c r="C652" s="259">
        <v>60</v>
      </c>
      <c r="D652" s="267">
        <v>83</v>
      </c>
      <c r="E652" s="261">
        <f t="shared" si="11"/>
        <v>0.27710843373493976</v>
      </c>
      <c r="F652" s="136"/>
    </row>
    <row r="653" spans="1:6">
      <c r="A653" s="156" t="s">
        <v>52</v>
      </c>
      <c r="B653" s="159" t="s">
        <v>1696</v>
      </c>
      <c r="C653" s="259">
        <v>53</v>
      </c>
      <c r="D653" s="267">
        <v>62</v>
      </c>
      <c r="E653" s="261">
        <f t="shared" si="11"/>
        <v>0.14516129032258066</v>
      </c>
      <c r="F653" s="136"/>
    </row>
    <row r="654" spans="1:6">
      <c r="A654" s="156" t="s">
        <v>58</v>
      </c>
      <c r="B654" s="159" t="s">
        <v>756</v>
      </c>
      <c r="C654" s="259">
        <v>35</v>
      </c>
      <c r="D654" s="267">
        <v>68</v>
      </c>
      <c r="E654" s="261">
        <f t="shared" si="11"/>
        <v>0.48529411764705882</v>
      </c>
      <c r="F654" s="136"/>
    </row>
    <row r="655" spans="1:6">
      <c r="A655" s="156" t="s">
        <v>58</v>
      </c>
      <c r="B655" s="159" t="s">
        <v>407</v>
      </c>
      <c r="C655" s="259">
        <v>140</v>
      </c>
      <c r="D655" s="267">
        <v>221</v>
      </c>
      <c r="E655" s="261">
        <f t="shared" si="11"/>
        <v>0.36651583710407237</v>
      </c>
      <c r="F655" s="136"/>
    </row>
    <row r="656" spans="1:6">
      <c r="A656" s="156" t="s">
        <v>56</v>
      </c>
      <c r="B656" s="159" t="s">
        <v>770</v>
      </c>
      <c r="C656" s="259">
        <v>41</v>
      </c>
      <c r="D656" s="267">
        <v>54</v>
      </c>
      <c r="E656" s="261">
        <f t="shared" si="11"/>
        <v>0.24074074074074073</v>
      </c>
      <c r="F656" s="136"/>
    </row>
    <row r="657" spans="1:6">
      <c r="A657" s="156" t="s">
        <v>58</v>
      </c>
      <c r="B657" s="159" t="s">
        <v>1697</v>
      </c>
      <c r="C657" s="259">
        <v>61</v>
      </c>
      <c r="D657" s="267">
        <v>89</v>
      </c>
      <c r="E657" s="261">
        <f t="shared" si="11"/>
        <v>0.3146067415730337</v>
      </c>
      <c r="F657" s="136"/>
    </row>
    <row r="658" spans="1:6">
      <c r="A658" s="156" t="s">
        <v>61</v>
      </c>
      <c r="B658" s="159" t="s">
        <v>873</v>
      </c>
      <c r="C658" s="259">
        <v>21</v>
      </c>
      <c r="D658" s="267">
        <v>34</v>
      </c>
      <c r="E658" s="261">
        <f t="shared" si="11"/>
        <v>0.38235294117647056</v>
      </c>
      <c r="F658" s="136"/>
    </row>
    <row r="659" spans="1:6">
      <c r="A659" s="156" t="s">
        <v>917</v>
      </c>
      <c r="B659" s="159" t="s">
        <v>488</v>
      </c>
      <c r="C659" s="259">
        <v>76</v>
      </c>
      <c r="D659" s="267">
        <v>142</v>
      </c>
      <c r="E659" s="261">
        <f t="shared" si="11"/>
        <v>0.46478873239436619</v>
      </c>
      <c r="F659" s="136"/>
    </row>
    <row r="660" spans="1:6">
      <c r="A660" s="156" t="s">
        <v>52</v>
      </c>
      <c r="B660" s="159" t="s">
        <v>1698</v>
      </c>
      <c r="C660" s="259">
        <v>1261</v>
      </c>
      <c r="D660" s="266">
        <v>2750</v>
      </c>
      <c r="E660" s="261">
        <f t="shared" si="11"/>
        <v>0.54145454545454541</v>
      </c>
      <c r="F660" s="136"/>
    </row>
    <row r="661" spans="1:6">
      <c r="A661" s="156" t="s">
        <v>64</v>
      </c>
      <c r="B661" s="159" t="s">
        <v>1699</v>
      </c>
      <c r="C661" s="259">
        <v>181</v>
      </c>
      <c r="D661" s="267">
        <v>233</v>
      </c>
      <c r="E661" s="261">
        <f t="shared" si="11"/>
        <v>0.22317596566523606</v>
      </c>
      <c r="F661" s="136"/>
    </row>
    <row r="662" spans="1:6">
      <c r="A662" s="156" t="s">
        <v>56</v>
      </c>
      <c r="B662" s="159" t="s">
        <v>248</v>
      </c>
      <c r="C662" s="259">
        <v>234</v>
      </c>
      <c r="D662" s="267">
        <v>362</v>
      </c>
      <c r="E662" s="261">
        <f t="shared" si="11"/>
        <v>0.35359116022099446</v>
      </c>
      <c r="F662" s="136"/>
    </row>
    <row r="663" spans="1:6">
      <c r="A663" s="156" t="s">
        <v>61</v>
      </c>
      <c r="B663" s="159" t="s">
        <v>160</v>
      </c>
      <c r="C663" s="259">
        <v>520</v>
      </c>
      <c r="D663" s="267">
        <v>770</v>
      </c>
      <c r="E663" s="261">
        <f t="shared" si="11"/>
        <v>0.32467532467532467</v>
      </c>
      <c r="F663" s="136"/>
    </row>
    <row r="664" spans="1:6">
      <c r="A664" s="156" t="s">
        <v>917</v>
      </c>
      <c r="B664" s="159" t="s">
        <v>445</v>
      </c>
      <c r="C664" s="259">
        <v>87</v>
      </c>
      <c r="D664" s="267">
        <v>147</v>
      </c>
      <c r="E664" s="261">
        <f t="shared" si="11"/>
        <v>0.40816326530612246</v>
      </c>
      <c r="F664" s="136"/>
    </row>
    <row r="665" spans="1:6">
      <c r="A665" s="156" t="s">
        <v>52</v>
      </c>
      <c r="B665" s="159" t="s">
        <v>1700</v>
      </c>
      <c r="C665" s="259">
        <v>350</v>
      </c>
      <c r="D665" s="267">
        <v>503</v>
      </c>
      <c r="E665" s="261">
        <f t="shared" si="11"/>
        <v>0.30417495029821073</v>
      </c>
      <c r="F665" s="136"/>
    </row>
    <row r="666" spans="1:6">
      <c r="A666" s="156" t="s">
        <v>64</v>
      </c>
      <c r="B666" s="159" t="s">
        <v>1701</v>
      </c>
      <c r="C666" s="259">
        <v>45</v>
      </c>
      <c r="D666" s="267">
        <v>96</v>
      </c>
      <c r="E666" s="261">
        <f t="shared" si="11"/>
        <v>0.53125</v>
      </c>
      <c r="F666" s="136"/>
    </row>
    <row r="667" spans="1:6" ht="30">
      <c r="A667" s="156" t="s">
        <v>58</v>
      </c>
      <c r="B667" s="159" t="s">
        <v>1702</v>
      </c>
      <c r="C667" s="259">
        <v>30</v>
      </c>
      <c r="D667" s="267">
        <v>49</v>
      </c>
      <c r="E667" s="261">
        <f t="shared" si="11"/>
        <v>0.38775510204081631</v>
      </c>
      <c r="F667" s="136"/>
    </row>
    <row r="668" spans="1:6">
      <c r="A668" s="156" t="s">
        <v>58</v>
      </c>
      <c r="B668" s="159" t="s">
        <v>1703</v>
      </c>
      <c r="C668" s="259">
        <v>46</v>
      </c>
      <c r="D668" s="267">
        <v>81</v>
      </c>
      <c r="E668" s="261">
        <f t="shared" si="11"/>
        <v>0.43209876543209874</v>
      </c>
      <c r="F668" s="136"/>
    </row>
    <row r="669" spans="1:6">
      <c r="A669" s="156" t="s">
        <v>52</v>
      </c>
      <c r="B669" s="159" t="s">
        <v>370</v>
      </c>
      <c r="C669" s="259">
        <v>124</v>
      </c>
      <c r="D669" s="267">
        <v>190</v>
      </c>
      <c r="E669" s="261">
        <f t="shared" si="11"/>
        <v>0.3473684210526316</v>
      </c>
      <c r="F669" s="136"/>
    </row>
    <row r="670" spans="1:6">
      <c r="A670" s="156" t="s">
        <v>61</v>
      </c>
      <c r="B670" s="159" t="s">
        <v>851</v>
      </c>
      <c r="C670" s="259">
        <v>27</v>
      </c>
      <c r="D670" s="267">
        <v>23</v>
      </c>
      <c r="E670" s="261">
        <f t="shared" si="11"/>
        <v>-0.17391304347826086</v>
      </c>
      <c r="F670" s="136"/>
    </row>
    <row r="671" spans="1:6">
      <c r="A671" s="156" t="s">
        <v>58</v>
      </c>
      <c r="B671" s="159" t="s">
        <v>800</v>
      </c>
      <c r="C671" s="259">
        <v>23</v>
      </c>
      <c r="D671" s="267">
        <v>36</v>
      </c>
      <c r="E671" s="261">
        <f t="shared" si="11"/>
        <v>0.3611111111111111</v>
      </c>
      <c r="F671" s="136"/>
    </row>
    <row r="672" spans="1:6">
      <c r="A672" s="156" t="s">
        <v>64</v>
      </c>
      <c r="B672" s="159" t="s">
        <v>1704</v>
      </c>
      <c r="C672" s="259">
        <v>23</v>
      </c>
      <c r="D672" s="267">
        <v>40</v>
      </c>
      <c r="E672" s="261">
        <f t="shared" si="11"/>
        <v>0.42499999999999999</v>
      </c>
      <c r="F672" s="136"/>
    </row>
    <row r="673" spans="1:6">
      <c r="A673" s="156" t="s">
        <v>61</v>
      </c>
      <c r="B673" s="159" t="s">
        <v>1705</v>
      </c>
      <c r="C673" s="259">
        <v>8</v>
      </c>
      <c r="D673" s="267">
        <v>37</v>
      </c>
      <c r="E673" s="261">
        <f t="shared" si="11"/>
        <v>0.78378378378378377</v>
      </c>
      <c r="F673" s="136"/>
    </row>
    <row r="674" spans="1:6">
      <c r="A674" s="156" t="s">
        <v>917</v>
      </c>
      <c r="B674" s="159" t="s">
        <v>534</v>
      </c>
      <c r="C674" s="259">
        <v>53</v>
      </c>
      <c r="D674" s="267">
        <v>81</v>
      </c>
      <c r="E674" s="261">
        <f t="shared" si="11"/>
        <v>0.34567901234567899</v>
      </c>
      <c r="F674" s="136"/>
    </row>
    <row r="675" spans="1:6">
      <c r="A675" s="156" t="s">
        <v>56</v>
      </c>
      <c r="B675" s="159" t="s">
        <v>361</v>
      </c>
      <c r="C675" s="259">
        <v>149</v>
      </c>
      <c r="D675" s="267">
        <v>241</v>
      </c>
      <c r="E675" s="261">
        <f t="shared" si="11"/>
        <v>0.38174273858921159</v>
      </c>
      <c r="F675" s="136"/>
    </row>
    <row r="676" spans="1:6">
      <c r="A676" s="156" t="s">
        <v>52</v>
      </c>
      <c r="B676" s="159" t="s">
        <v>70</v>
      </c>
      <c r="C676" s="259">
        <v>2301</v>
      </c>
      <c r="D676" s="266">
        <v>4856</v>
      </c>
      <c r="E676" s="261">
        <f t="shared" si="11"/>
        <v>0.52615321252059311</v>
      </c>
      <c r="F676" s="136"/>
    </row>
    <row r="677" spans="1:6">
      <c r="A677" s="156" t="s">
        <v>58</v>
      </c>
      <c r="B677" s="159" t="s">
        <v>341</v>
      </c>
      <c r="C677" s="259">
        <v>127</v>
      </c>
      <c r="D677" s="267">
        <v>185</v>
      </c>
      <c r="E677" s="261">
        <f t="shared" si="11"/>
        <v>0.31351351351351353</v>
      </c>
      <c r="F677" s="136"/>
    </row>
    <row r="678" spans="1:6">
      <c r="A678" s="156" t="s">
        <v>64</v>
      </c>
      <c r="B678" s="159" t="s">
        <v>553</v>
      </c>
      <c r="C678" s="259">
        <v>75</v>
      </c>
      <c r="D678" s="267">
        <v>118</v>
      </c>
      <c r="E678" s="261">
        <f t="shared" si="11"/>
        <v>0.36440677966101692</v>
      </c>
      <c r="F678" s="136"/>
    </row>
    <row r="679" spans="1:6">
      <c r="A679" s="156" t="s">
        <v>917</v>
      </c>
      <c r="B679" s="159" t="s">
        <v>514</v>
      </c>
      <c r="C679" s="259">
        <v>68</v>
      </c>
      <c r="D679" s="267">
        <v>106</v>
      </c>
      <c r="E679" s="261">
        <f t="shared" si="11"/>
        <v>0.35849056603773582</v>
      </c>
      <c r="F679" s="136"/>
    </row>
    <row r="680" spans="1:6">
      <c r="A680" s="156" t="s">
        <v>64</v>
      </c>
      <c r="B680" s="159" t="s">
        <v>1706</v>
      </c>
      <c r="C680" s="259">
        <v>133</v>
      </c>
      <c r="D680" s="267">
        <v>177</v>
      </c>
      <c r="E680" s="261">
        <f t="shared" si="11"/>
        <v>0.24858757062146894</v>
      </c>
      <c r="F680" s="136"/>
    </row>
    <row r="681" spans="1:6">
      <c r="A681" s="156" t="s">
        <v>72</v>
      </c>
      <c r="B681" s="159" t="s">
        <v>410</v>
      </c>
      <c r="C681" s="259">
        <v>121</v>
      </c>
      <c r="D681" s="267">
        <v>165</v>
      </c>
      <c r="E681" s="261">
        <f t="shared" si="11"/>
        <v>0.26666666666666666</v>
      </c>
      <c r="F681" s="136"/>
    </row>
    <row r="682" spans="1:6">
      <c r="A682" s="156" t="s">
        <v>58</v>
      </c>
      <c r="B682" s="159" t="s">
        <v>771</v>
      </c>
      <c r="C682" s="259">
        <v>77</v>
      </c>
      <c r="D682" s="267">
        <v>56</v>
      </c>
      <c r="E682" s="261">
        <f t="shared" si="11"/>
        <v>-0.375</v>
      </c>
      <c r="F682" s="136"/>
    </row>
    <row r="683" spans="1:6">
      <c r="A683" s="156" t="s">
        <v>58</v>
      </c>
      <c r="B683" s="159" t="s">
        <v>388</v>
      </c>
      <c r="C683" s="259">
        <v>108</v>
      </c>
      <c r="D683" s="267">
        <v>151</v>
      </c>
      <c r="E683" s="261">
        <f t="shared" si="11"/>
        <v>0.28476821192052981</v>
      </c>
      <c r="F683" s="136"/>
    </row>
    <row r="684" spans="1:6">
      <c r="A684" s="156" t="s">
        <v>64</v>
      </c>
      <c r="B684" s="159" t="s">
        <v>544</v>
      </c>
      <c r="C684" s="259">
        <v>71</v>
      </c>
      <c r="D684" s="267">
        <v>113</v>
      </c>
      <c r="E684" s="261">
        <f t="shared" si="11"/>
        <v>0.37168141592920356</v>
      </c>
      <c r="F684" s="136"/>
    </row>
    <row r="685" spans="1:6">
      <c r="A685" s="156" t="s">
        <v>64</v>
      </c>
      <c r="B685" s="159" t="s">
        <v>772</v>
      </c>
      <c r="C685" s="259">
        <v>40</v>
      </c>
      <c r="D685" s="267">
        <v>52</v>
      </c>
      <c r="E685" s="261">
        <f t="shared" si="11"/>
        <v>0.23076923076923078</v>
      </c>
      <c r="F685" s="136"/>
    </row>
    <row r="686" spans="1:6">
      <c r="A686" s="156" t="s">
        <v>72</v>
      </c>
      <c r="B686" s="159" t="s">
        <v>1707</v>
      </c>
      <c r="C686" s="259">
        <v>485</v>
      </c>
      <c r="D686" s="267">
        <v>836</v>
      </c>
      <c r="E686" s="261">
        <f t="shared" si="11"/>
        <v>0.41985645933014354</v>
      </c>
      <c r="F686" s="136"/>
    </row>
    <row r="687" spans="1:6">
      <c r="A687" s="156" t="s">
        <v>56</v>
      </c>
      <c r="B687" s="159" t="s">
        <v>773</v>
      </c>
      <c r="C687" s="259">
        <v>43</v>
      </c>
      <c r="D687" s="267">
        <v>39</v>
      </c>
      <c r="E687" s="261">
        <f t="shared" si="11"/>
        <v>-0.10256410256410256</v>
      </c>
      <c r="F687" s="136"/>
    </row>
    <row r="688" spans="1:6">
      <c r="A688" s="156" t="s">
        <v>56</v>
      </c>
      <c r="B688" s="159" t="s">
        <v>1708</v>
      </c>
      <c r="C688" s="259">
        <v>235</v>
      </c>
      <c r="D688" s="267">
        <v>379</v>
      </c>
      <c r="E688" s="261">
        <f t="shared" si="11"/>
        <v>0.37994722955145116</v>
      </c>
      <c r="F688" s="136"/>
    </row>
    <row r="689" spans="1:6">
      <c r="A689" s="156" t="s">
        <v>72</v>
      </c>
      <c r="B689" s="159" t="s">
        <v>462</v>
      </c>
      <c r="C689" s="259">
        <v>60</v>
      </c>
      <c r="D689" s="267">
        <v>126</v>
      </c>
      <c r="E689" s="261">
        <f t="shared" si="11"/>
        <v>0.52380952380952384</v>
      </c>
      <c r="F689" s="136"/>
    </row>
    <row r="690" spans="1:6">
      <c r="A690" s="156" t="s">
        <v>58</v>
      </c>
      <c r="B690" s="159" t="s">
        <v>785</v>
      </c>
      <c r="C690" s="259">
        <v>23</v>
      </c>
      <c r="D690" s="267">
        <v>36</v>
      </c>
      <c r="E690" s="261">
        <f t="shared" si="11"/>
        <v>0.3611111111111111</v>
      </c>
      <c r="F690" s="136"/>
    </row>
    <row r="691" spans="1:6">
      <c r="A691" s="156" t="s">
        <v>52</v>
      </c>
      <c r="B691" s="159" t="s">
        <v>750</v>
      </c>
      <c r="C691" s="259">
        <v>20</v>
      </c>
      <c r="D691" s="267">
        <v>38</v>
      </c>
      <c r="E691" s="261">
        <f t="shared" si="11"/>
        <v>0.47368421052631576</v>
      </c>
      <c r="F691" s="136"/>
    </row>
    <row r="692" spans="1:6">
      <c r="A692" s="156" t="s">
        <v>58</v>
      </c>
      <c r="B692" s="159" t="s">
        <v>568</v>
      </c>
      <c r="C692" s="259">
        <v>42</v>
      </c>
      <c r="D692" s="267">
        <v>95</v>
      </c>
      <c r="E692" s="261">
        <f t="shared" si="11"/>
        <v>0.55789473684210522</v>
      </c>
      <c r="F692" s="136"/>
    </row>
    <row r="693" spans="1:6">
      <c r="A693" s="156" t="s">
        <v>58</v>
      </c>
      <c r="B693" s="159" t="s">
        <v>1709</v>
      </c>
      <c r="C693" s="259">
        <v>18</v>
      </c>
      <c r="D693" s="267">
        <v>19</v>
      </c>
      <c r="E693" s="261">
        <f t="shared" si="11"/>
        <v>5.2631578947368418E-2</v>
      </c>
      <c r="F693" s="136"/>
    </row>
    <row r="694" spans="1:6">
      <c r="A694" s="156" t="s">
        <v>72</v>
      </c>
      <c r="B694" s="159" t="s">
        <v>1710</v>
      </c>
      <c r="C694" s="259">
        <v>43</v>
      </c>
      <c r="D694" s="267">
        <v>67</v>
      </c>
      <c r="E694" s="261">
        <f t="shared" si="11"/>
        <v>0.35820895522388058</v>
      </c>
      <c r="F694" s="136"/>
    </row>
    <row r="695" spans="1:6">
      <c r="A695" s="156" t="s">
        <v>58</v>
      </c>
      <c r="B695" s="159" t="s">
        <v>1711</v>
      </c>
      <c r="C695" s="259">
        <v>60</v>
      </c>
      <c r="D695" s="267">
        <v>99</v>
      </c>
      <c r="E695" s="261">
        <f t="shared" si="11"/>
        <v>0.39393939393939392</v>
      </c>
      <c r="F695" s="136"/>
    </row>
    <row r="696" spans="1:6">
      <c r="A696" s="156" t="s">
        <v>64</v>
      </c>
      <c r="B696" s="159" t="s">
        <v>1712</v>
      </c>
      <c r="C696" s="259">
        <v>290</v>
      </c>
      <c r="D696" s="267">
        <v>568</v>
      </c>
      <c r="E696" s="261">
        <f t="shared" si="11"/>
        <v>0.48943661971830987</v>
      </c>
      <c r="F696" s="136"/>
    </row>
    <row r="697" spans="1:6">
      <c r="A697" s="156" t="s">
        <v>52</v>
      </c>
      <c r="B697" s="159" t="s">
        <v>252</v>
      </c>
      <c r="C697" s="259">
        <v>172</v>
      </c>
      <c r="D697" s="267">
        <v>297</v>
      </c>
      <c r="E697" s="261">
        <f t="shared" si="11"/>
        <v>0.4208754208754209</v>
      </c>
      <c r="F697" s="136"/>
    </row>
    <row r="698" spans="1:6">
      <c r="A698" s="156" t="s">
        <v>52</v>
      </c>
      <c r="B698" s="159" t="s">
        <v>714</v>
      </c>
      <c r="C698" s="259">
        <v>56</v>
      </c>
      <c r="D698" s="267">
        <v>45</v>
      </c>
      <c r="E698" s="261">
        <f t="shared" si="11"/>
        <v>-0.24444444444444444</v>
      </c>
      <c r="F698" s="136"/>
    </row>
    <row r="699" spans="1:6" ht="30">
      <c r="A699" s="156" t="s">
        <v>72</v>
      </c>
      <c r="B699" s="159" t="s">
        <v>1713</v>
      </c>
      <c r="C699" s="259">
        <v>153</v>
      </c>
      <c r="D699" s="267">
        <v>280</v>
      </c>
      <c r="E699" s="261">
        <f t="shared" si="11"/>
        <v>0.45357142857142857</v>
      </c>
      <c r="F699" s="136"/>
    </row>
    <row r="700" spans="1:6" ht="30">
      <c r="A700" s="156" t="s">
        <v>58</v>
      </c>
      <c r="B700" s="159" t="s">
        <v>1714</v>
      </c>
      <c r="C700" s="259">
        <v>62</v>
      </c>
      <c r="D700" s="267">
        <v>70</v>
      </c>
      <c r="E700" s="261">
        <f t="shared" si="11"/>
        <v>0.11428571428571428</v>
      </c>
      <c r="F700" s="136"/>
    </row>
    <row r="701" spans="1:6">
      <c r="A701" s="156" t="s">
        <v>58</v>
      </c>
      <c r="B701" s="159" t="s">
        <v>1715</v>
      </c>
      <c r="C701" s="259">
        <v>38</v>
      </c>
      <c r="D701" s="267">
        <v>56</v>
      </c>
      <c r="E701" s="261">
        <f t="shared" si="11"/>
        <v>0.32142857142857145</v>
      </c>
      <c r="F701" s="136"/>
    </row>
    <row r="702" spans="1:6">
      <c r="A702" s="156" t="s">
        <v>917</v>
      </c>
      <c r="B702" s="159" t="s">
        <v>1716</v>
      </c>
      <c r="C702" s="259">
        <v>45</v>
      </c>
      <c r="D702" s="267">
        <v>74</v>
      </c>
      <c r="E702" s="261">
        <f t="shared" si="11"/>
        <v>0.39189189189189189</v>
      </c>
      <c r="F702" s="136"/>
    </row>
    <row r="703" spans="1:6">
      <c r="A703" s="156" t="s">
        <v>917</v>
      </c>
      <c r="B703" s="159" t="s">
        <v>1717</v>
      </c>
      <c r="C703" s="259">
        <v>86</v>
      </c>
      <c r="D703" s="267">
        <v>125</v>
      </c>
      <c r="E703" s="261">
        <f t="shared" si="11"/>
        <v>0.312</v>
      </c>
      <c r="F703" s="136"/>
    </row>
    <row r="704" spans="1:6">
      <c r="A704" s="156" t="s">
        <v>52</v>
      </c>
      <c r="B704" s="159" t="s">
        <v>1718</v>
      </c>
      <c r="C704" s="259">
        <v>986</v>
      </c>
      <c r="D704" s="266">
        <v>1190</v>
      </c>
      <c r="E704" s="261">
        <f t="shared" si="11"/>
        <v>0.17142857142857143</v>
      </c>
      <c r="F704" s="136"/>
    </row>
    <row r="705" spans="1:6">
      <c r="A705" s="156" t="s">
        <v>61</v>
      </c>
      <c r="B705" s="159" t="s">
        <v>1719</v>
      </c>
      <c r="C705" s="259">
        <v>10</v>
      </c>
      <c r="D705" s="267">
        <v>14</v>
      </c>
      <c r="E705" s="261">
        <f t="shared" si="11"/>
        <v>0.2857142857142857</v>
      </c>
      <c r="F705" s="136"/>
    </row>
    <row r="706" spans="1:6" ht="30">
      <c r="A706" s="156" t="s">
        <v>52</v>
      </c>
      <c r="B706" s="159" t="s">
        <v>1720</v>
      </c>
      <c r="C706" s="259">
        <v>6</v>
      </c>
      <c r="D706" s="267">
        <v>10</v>
      </c>
      <c r="E706" s="261">
        <f t="shared" si="11"/>
        <v>0.4</v>
      </c>
      <c r="F706" s="136"/>
    </row>
    <row r="707" spans="1:6">
      <c r="A707" s="156" t="s">
        <v>52</v>
      </c>
      <c r="B707" s="159" t="s">
        <v>1721</v>
      </c>
      <c r="C707" s="259">
        <v>55</v>
      </c>
      <c r="D707" s="267">
        <v>47</v>
      </c>
      <c r="E707" s="261">
        <f t="shared" ref="E707:E770" si="12">(D707-C707)/D707</f>
        <v>-0.1702127659574468</v>
      </c>
      <c r="F707" s="136"/>
    </row>
    <row r="708" spans="1:6">
      <c r="A708" s="156" t="s">
        <v>58</v>
      </c>
      <c r="B708" s="159" t="s">
        <v>145</v>
      </c>
      <c r="C708" s="259">
        <v>473</v>
      </c>
      <c r="D708" s="267">
        <v>680</v>
      </c>
      <c r="E708" s="261">
        <f t="shared" si="12"/>
        <v>0.30441176470588233</v>
      </c>
      <c r="F708" s="136"/>
    </row>
    <row r="709" spans="1:6">
      <c r="A709" s="156" t="s">
        <v>72</v>
      </c>
      <c r="B709" s="159" t="s">
        <v>1722</v>
      </c>
      <c r="C709" s="259">
        <v>89</v>
      </c>
      <c r="D709" s="267">
        <v>161</v>
      </c>
      <c r="E709" s="261">
        <f t="shared" si="12"/>
        <v>0.44720496894409939</v>
      </c>
      <c r="F709" s="136"/>
    </row>
    <row r="710" spans="1:6">
      <c r="A710" s="156" t="s">
        <v>52</v>
      </c>
      <c r="B710" s="159" t="s">
        <v>1723</v>
      </c>
      <c r="C710" s="259">
        <v>33</v>
      </c>
      <c r="D710" s="267">
        <v>48</v>
      </c>
      <c r="E710" s="261">
        <f t="shared" si="12"/>
        <v>0.3125</v>
      </c>
      <c r="F710" s="136"/>
    </row>
    <row r="711" spans="1:6">
      <c r="A711" s="156" t="s">
        <v>64</v>
      </c>
      <c r="B711" s="159" t="s">
        <v>1724</v>
      </c>
      <c r="C711" s="259">
        <v>45</v>
      </c>
      <c r="D711" s="267">
        <v>69</v>
      </c>
      <c r="E711" s="261">
        <f t="shared" si="12"/>
        <v>0.34782608695652173</v>
      </c>
      <c r="F711" s="136"/>
    </row>
    <row r="712" spans="1:6">
      <c r="A712" s="156" t="s">
        <v>64</v>
      </c>
      <c r="B712" s="159" t="s">
        <v>1725</v>
      </c>
      <c r="C712" s="259">
        <v>173</v>
      </c>
      <c r="D712" s="267">
        <v>266</v>
      </c>
      <c r="E712" s="261">
        <f t="shared" si="12"/>
        <v>0.34962406015037595</v>
      </c>
      <c r="F712" s="136"/>
    </row>
    <row r="713" spans="1:6">
      <c r="A713" s="156" t="s">
        <v>64</v>
      </c>
      <c r="B713" s="159" t="s">
        <v>1726</v>
      </c>
      <c r="C713" s="259">
        <v>39</v>
      </c>
      <c r="D713" s="267">
        <v>64</v>
      </c>
      <c r="E713" s="261">
        <f t="shared" si="12"/>
        <v>0.390625</v>
      </c>
      <c r="F713" s="136"/>
    </row>
    <row r="714" spans="1:6">
      <c r="A714" s="156" t="s">
        <v>61</v>
      </c>
      <c r="B714" s="159" t="s">
        <v>1727</v>
      </c>
      <c r="C714" s="259">
        <v>283</v>
      </c>
      <c r="D714" s="267">
        <v>546</v>
      </c>
      <c r="E714" s="261">
        <f t="shared" si="12"/>
        <v>0.48168498168498169</v>
      </c>
      <c r="F714" s="136"/>
    </row>
    <row r="715" spans="1:6">
      <c r="A715" s="156" t="s">
        <v>72</v>
      </c>
      <c r="B715" s="159" t="s">
        <v>1728</v>
      </c>
      <c r="C715" s="259">
        <v>48</v>
      </c>
      <c r="D715" s="267">
        <v>66</v>
      </c>
      <c r="E715" s="261">
        <f t="shared" si="12"/>
        <v>0.27272727272727271</v>
      </c>
      <c r="F715" s="136"/>
    </row>
    <row r="716" spans="1:6">
      <c r="A716" s="156" t="s">
        <v>1869</v>
      </c>
      <c r="B716" s="159" t="s">
        <v>1729</v>
      </c>
      <c r="C716" s="259">
        <v>35</v>
      </c>
      <c r="D716" s="267">
        <v>62</v>
      </c>
      <c r="E716" s="261">
        <f t="shared" si="12"/>
        <v>0.43548387096774194</v>
      </c>
      <c r="F716" s="136"/>
    </row>
    <row r="717" spans="1:6">
      <c r="A717" s="156" t="s">
        <v>58</v>
      </c>
      <c r="B717" s="159" t="s">
        <v>1730</v>
      </c>
      <c r="C717" s="259">
        <v>101</v>
      </c>
      <c r="D717" s="267">
        <v>137</v>
      </c>
      <c r="E717" s="261">
        <f t="shared" si="12"/>
        <v>0.26277372262773724</v>
      </c>
      <c r="F717" s="136"/>
    </row>
    <row r="718" spans="1:6">
      <c r="A718" s="156" t="s">
        <v>58</v>
      </c>
      <c r="B718" s="159" t="s">
        <v>1731</v>
      </c>
      <c r="C718" s="259">
        <v>80</v>
      </c>
      <c r="D718" s="267">
        <v>139</v>
      </c>
      <c r="E718" s="261">
        <f t="shared" si="12"/>
        <v>0.42446043165467628</v>
      </c>
      <c r="F718" s="136"/>
    </row>
    <row r="719" spans="1:6">
      <c r="A719" s="156" t="s">
        <v>64</v>
      </c>
      <c r="B719" s="159" t="s">
        <v>1732</v>
      </c>
      <c r="C719" s="259">
        <v>3</v>
      </c>
      <c r="D719" s="267">
        <v>14</v>
      </c>
      <c r="E719" s="261">
        <f t="shared" si="12"/>
        <v>0.7857142857142857</v>
      </c>
      <c r="F719" s="136"/>
    </row>
    <row r="720" spans="1:6">
      <c r="A720" s="156" t="s">
        <v>64</v>
      </c>
      <c r="B720" s="159" t="s">
        <v>1733</v>
      </c>
      <c r="C720" s="259">
        <v>23</v>
      </c>
      <c r="D720" s="267">
        <v>29</v>
      </c>
      <c r="E720" s="261">
        <f t="shared" si="12"/>
        <v>0.20689655172413793</v>
      </c>
      <c r="F720" s="136"/>
    </row>
    <row r="721" spans="1:6">
      <c r="A721" s="156" t="s">
        <v>79</v>
      </c>
      <c r="B721" s="159" t="s">
        <v>1734</v>
      </c>
      <c r="C721" s="259">
        <v>32</v>
      </c>
      <c r="D721" s="267">
        <v>65</v>
      </c>
      <c r="E721" s="261">
        <f t="shared" si="12"/>
        <v>0.50769230769230766</v>
      </c>
      <c r="F721" s="136"/>
    </row>
    <row r="722" spans="1:6">
      <c r="A722" s="156" t="s">
        <v>52</v>
      </c>
      <c r="B722" s="159" t="s">
        <v>1735</v>
      </c>
      <c r="C722" s="259">
        <v>118</v>
      </c>
      <c r="D722" s="267">
        <v>199</v>
      </c>
      <c r="E722" s="261">
        <f t="shared" si="12"/>
        <v>0.40703517587939697</v>
      </c>
      <c r="F722" s="136"/>
    </row>
    <row r="723" spans="1:6" ht="30">
      <c r="A723" s="156" t="s">
        <v>64</v>
      </c>
      <c r="B723" s="159" t="s">
        <v>1736</v>
      </c>
      <c r="C723" s="259">
        <v>172</v>
      </c>
      <c r="D723" s="267">
        <v>203</v>
      </c>
      <c r="E723" s="261">
        <f t="shared" si="12"/>
        <v>0.15270935960591134</v>
      </c>
      <c r="F723" s="136"/>
    </row>
    <row r="724" spans="1:6">
      <c r="A724" s="156" t="s">
        <v>917</v>
      </c>
      <c r="B724" s="159" t="s">
        <v>1737</v>
      </c>
      <c r="C724" s="259">
        <v>36</v>
      </c>
      <c r="D724" s="267">
        <v>34</v>
      </c>
      <c r="E724" s="261">
        <f t="shared" si="12"/>
        <v>-5.8823529411764705E-2</v>
      </c>
      <c r="F724" s="136"/>
    </row>
    <row r="725" spans="1:6">
      <c r="A725" s="156" t="s">
        <v>72</v>
      </c>
      <c r="B725" s="159" t="s">
        <v>1738</v>
      </c>
      <c r="C725" s="259">
        <v>379</v>
      </c>
      <c r="D725" s="267">
        <v>604</v>
      </c>
      <c r="E725" s="261">
        <f t="shared" si="12"/>
        <v>0.37251655629139074</v>
      </c>
      <c r="F725" s="136"/>
    </row>
    <row r="726" spans="1:6">
      <c r="A726" s="156" t="s">
        <v>1869</v>
      </c>
      <c r="B726" s="159" t="s">
        <v>1739</v>
      </c>
      <c r="C726" s="259">
        <v>820</v>
      </c>
      <c r="D726" s="266">
        <v>1095</v>
      </c>
      <c r="E726" s="261">
        <f t="shared" si="12"/>
        <v>0.25114155251141551</v>
      </c>
      <c r="F726" s="136"/>
    </row>
    <row r="727" spans="1:6" ht="30">
      <c r="A727" s="156" t="s">
        <v>72</v>
      </c>
      <c r="B727" s="159" t="s">
        <v>1740</v>
      </c>
      <c r="C727" s="259">
        <v>159</v>
      </c>
      <c r="D727" s="267">
        <v>246</v>
      </c>
      <c r="E727" s="261">
        <f t="shared" si="12"/>
        <v>0.35365853658536583</v>
      </c>
      <c r="F727" s="136"/>
    </row>
    <row r="728" spans="1:6">
      <c r="A728" s="156" t="s">
        <v>61</v>
      </c>
      <c r="B728" s="159" t="s">
        <v>1741</v>
      </c>
      <c r="C728" s="259">
        <v>18</v>
      </c>
      <c r="D728" s="267">
        <v>30</v>
      </c>
      <c r="E728" s="261">
        <f t="shared" si="12"/>
        <v>0.4</v>
      </c>
      <c r="F728" s="136"/>
    </row>
    <row r="729" spans="1:6">
      <c r="A729" s="156" t="s">
        <v>72</v>
      </c>
      <c r="B729" s="159" t="s">
        <v>1742</v>
      </c>
      <c r="C729" s="259">
        <v>49</v>
      </c>
      <c r="D729" s="267">
        <v>55</v>
      </c>
      <c r="E729" s="261">
        <f t="shared" si="12"/>
        <v>0.10909090909090909</v>
      </c>
      <c r="F729" s="136"/>
    </row>
    <row r="730" spans="1:6">
      <c r="A730" s="156" t="s">
        <v>61</v>
      </c>
      <c r="B730" s="159" t="s">
        <v>1743</v>
      </c>
      <c r="C730" s="259">
        <v>70</v>
      </c>
      <c r="D730" s="267">
        <v>114</v>
      </c>
      <c r="E730" s="261">
        <f t="shared" si="12"/>
        <v>0.38596491228070173</v>
      </c>
      <c r="F730" s="136"/>
    </row>
    <row r="731" spans="1:6">
      <c r="A731" s="156" t="s">
        <v>61</v>
      </c>
      <c r="B731" s="159" t="s">
        <v>1744</v>
      </c>
      <c r="C731" s="259">
        <v>11</v>
      </c>
      <c r="D731" s="267">
        <v>26</v>
      </c>
      <c r="E731" s="261">
        <f t="shared" si="12"/>
        <v>0.57692307692307687</v>
      </c>
      <c r="F731" s="136"/>
    </row>
    <row r="732" spans="1:6">
      <c r="A732" s="156" t="s">
        <v>52</v>
      </c>
      <c r="B732" s="159" t="s">
        <v>1745</v>
      </c>
      <c r="C732" s="259">
        <v>1032</v>
      </c>
      <c r="D732" s="266">
        <v>1708</v>
      </c>
      <c r="E732" s="261">
        <f t="shared" si="12"/>
        <v>0.39578454332552693</v>
      </c>
      <c r="F732" s="136"/>
    </row>
    <row r="733" spans="1:6">
      <c r="A733" s="156" t="s">
        <v>58</v>
      </c>
      <c r="B733" s="159" t="s">
        <v>1746</v>
      </c>
      <c r="C733" s="259">
        <v>44</v>
      </c>
      <c r="D733" s="267">
        <v>98</v>
      </c>
      <c r="E733" s="261">
        <f t="shared" si="12"/>
        <v>0.55102040816326525</v>
      </c>
      <c r="F733" s="136"/>
    </row>
    <row r="734" spans="1:6">
      <c r="A734" s="156" t="s">
        <v>64</v>
      </c>
      <c r="B734" s="159" t="s">
        <v>1747</v>
      </c>
      <c r="C734" s="259">
        <v>45</v>
      </c>
      <c r="D734" s="267">
        <v>70</v>
      </c>
      <c r="E734" s="261">
        <f t="shared" si="12"/>
        <v>0.35714285714285715</v>
      </c>
      <c r="F734" s="136"/>
    </row>
    <row r="735" spans="1:6">
      <c r="A735" s="156" t="s">
        <v>64</v>
      </c>
      <c r="B735" s="159" t="s">
        <v>1748</v>
      </c>
      <c r="C735" s="259">
        <v>93</v>
      </c>
      <c r="D735" s="267">
        <v>127</v>
      </c>
      <c r="E735" s="261">
        <f t="shared" si="12"/>
        <v>0.26771653543307089</v>
      </c>
      <c r="F735" s="136"/>
    </row>
    <row r="736" spans="1:6">
      <c r="A736" s="156" t="s">
        <v>61</v>
      </c>
      <c r="B736" s="159" t="s">
        <v>1749</v>
      </c>
      <c r="C736" s="259">
        <v>14</v>
      </c>
      <c r="D736" s="267">
        <v>17</v>
      </c>
      <c r="E736" s="261">
        <f t="shared" si="12"/>
        <v>0.17647058823529413</v>
      </c>
      <c r="F736" s="136"/>
    </row>
    <row r="737" spans="1:6">
      <c r="A737" s="156" t="s">
        <v>61</v>
      </c>
      <c r="B737" s="159" t="s">
        <v>1750</v>
      </c>
      <c r="C737" s="259">
        <v>71</v>
      </c>
      <c r="D737" s="267">
        <v>96</v>
      </c>
      <c r="E737" s="261">
        <f t="shared" si="12"/>
        <v>0.26041666666666669</v>
      </c>
      <c r="F737" s="136"/>
    </row>
    <row r="738" spans="1:6">
      <c r="A738" s="156" t="s">
        <v>64</v>
      </c>
      <c r="B738" s="159" t="s">
        <v>1751</v>
      </c>
      <c r="C738" s="259">
        <v>229</v>
      </c>
      <c r="D738" s="267">
        <v>302</v>
      </c>
      <c r="E738" s="261">
        <f t="shared" si="12"/>
        <v>0.24172185430463577</v>
      </c>
      <c r="F738" s="136"/>
    </row>
    <row r="739" spans="1:6">
      <c r="A739" s="156" t="s">
        <v>58</v>
      </c>
      <c r="B739" s="159" t="s">
        <v>1752</v>
      </c>
      <c r="C739" s="259">
        <v>307</v>
      </c>
      <c r="D739" s="267">
        <v>552</v>
      </c>
      <c r="E739" s="261">
        <f t="shared" si="12"/>
        <v>0.4438405797101449</v>
      </c>
      <c r="F739" s="136"/>
    </row>
    <row r="740" spans="1:6">
      <c r="A740" s="156" t="s">
        <v>52</v>
      </c>
      <c r="B740" s="159" t="s">
        <v>1753</v>
      </c>
      <c r="C740" s="259">
        <v>251</v>
      </c>
      <c r="D740" s="267">
        <v>503</v>
      </c>
      <c r="E740" s="261">
        <f t="shared" si="12"/>
        <v>0.50099403578528823</v>
      </c>
      <c r="F740" s="136"/>
    </row>
    <row r="741" spans="1:6">
      <c r="A741" s="156" t="s">
        <v>72</v>
      </c>
      <c r="B741" s="159" t="s">
        <v>1754</v>
      </c>
      <c r="C741" s="259">
        <v>147</v>
      </c>
      <c r="D741" s="267">
        <v>168</v>
      </c>
      <c r="E741" s="261">
        <f t="shared" si="12"/>
        <v>0.125</v>
      </c>
      <c r="F741" s="136"/>
    </row>
    <row r="742" spans="1:6">
      <c r="A742" s="156" t="s">
        <v>52</v>
      </c>
      <c r="B742" s="159" t="s">
        <v>1755</v>
      </c>
      <c r="C742" s="259">
        <v>306</v>
      </c>
      <c r="D742" s="267">
        <v>546</v>
      </c>
      <c r="E742" s="261">
        <f t="shared" si="12"/>
        <v>0.43956043956043955</v>
      </c>
      <c r="F742" s="136"/>
    </row>
    <row r="743" spans="1:6">
      <c r="A743" s="156" t="s">
        <v>64</v>
      </c>
      <c r="B743" s="159" t="s">
        <v>1756</v>
      </c>
      <c r="C743" s="259">
        <v>35</v>
      </c>
      <c r="D743" s="267">
        <v>23</v>
      </c>
      <c r="E743" s="261">
        <f t="shared" si="12"/>
        <v>-0.52173913043478259</v>
      </c>
      <c r="F743" s="136"/>
    </row>
    <row r="744" spans="1:6">
      <c r="A744" s="156" t="s">
        <v>52</v>
      </c>
      <c r="B744" s="159" t="s">
        <v>1757</v>
      </c>
      <c r="C744" s="259">
        <v>38</v>
      </c>
      <c r="D744" s="267">
        <v>49</v>
      </c>
      <c r="E744" s="261">
        <f t="shared" si="12"/>
        <v>0.22448979591836735</v>
      </c>
      <c r="F744" s="136"/>
    </row>
    <row r="745" spans="1:6">
      <c r="A745" s="156" t="s">
        <v>72</v>
      </c>
      <c r="B745" s="159" t="s">
        <v>1758</v>
      </c>
      <c r="C745" s="259">
        <v>34</v>
      </c>
      <c r="D745" s="267">
        <v>57</v>
      </c>
      <c r="E745" s="261">
        <f t="shared" si="12"/>
        <v>0.40350877192982454</v>
      </c>
      <c r="F745" s="136"/>
    </row>
    <row r="746" spans="1:6">
      <c r="A746" s="156" t="s">
        <v>64</v>
      </c>
      <c r="B746" s="159" t="s">
        <v>1759</v>
      </c>
      <c r="C746" s="259">
        <v>27</v>
      </c>
      <c r="D746" s="267">
        <v>48</v>
      </c>
      <c r="E746" s="261">
        <f t="shared" si="12"/>
        <v>0.4375</v>
      </c>
      <c r="F746" s="136"/>
    </row>
    <row r="747" spans="1:6">
      <c r="A747" s="156" t="s">
        <v>64</v>
      </c>
      <c r="B747" s="159" t="s">
        <v>1760</v>
      </c>
      <c r="C747" s="259">
        <v>66</v>
      </c>
      <c r="D747" s="267">
        <v>89</v>
      </c>
      <c r="E747" s="261">
        <f t="shared" si="12"/>
        <v>0.25842696629213485</v>
      </c>
      <c r="F747" s="136"/>
    </row>
    <row r="748" spans="1:6">
      <c r="A748" s="156" t="s">
        <v>64</v>
      </c>
      <c r="B748" s="159" t="s">
        <v>1761</v>
      </c>
      <c r="C748" s="259">
        <v>21</v>
      </c>
      <c r="D748" s="267">
        <v>30</v>
      </c>
      <c r="E748" s="261">
        <f t="shared" si="12"/>
        <v>0.3</v>
      </c>
      <c r="F748" s="136"/>
    </row>
    <row r="749" spans="1:6">
      <c r="A749" s="156" t="s">
        <v>58</v>
      </c>
      <c r="B749" s="159" t="s">
        <v>1762</v>
      </c>
      <c r="C749" s="259">
        <v>27</v>
      </c>
      <c r="D749" s="267">
        <v>29</v>
      </c>
      <c r="E749" s="261">
        <f t="shared" si="12"/>
        <v>6.8965517241379309E-2</v>
      </c>
      <c r="F749" s="136"/>
    </row>
    <row r="750" spans="1:6">
      <c r="A750" s="156" t="s">
        <v>72</v>
      </c>
      <c r="B750" s="159" t="s">
        <v>1763</v>
      </c>
      <c r="C750" s="259">
        <v>795</v>
      </c>
      <c r="D750" s="266">
        <v>1264</v>
      </c>
      <c r="E750" s="261">
        <f t="shared" si="12"/>
        <v>0.37104430379746833</v>
      </c>
      <c r="F750" s="136"/>
    </row>
    <row r="751" spans="1:6">
      <c r="A751" s="156" t="s">
        <v>58</v>
      </c>
      <c r="B751" s="159" t="s">
        <v>1764</v>
      </c>
      <c r="C751" s="259">
        <v>38</v>
      </c>
      <c r="D751" s="267">
        <v>71</v>
      </c>
      <c r="E751" s="261">
        <f t="shared" si="12"/>
        <v>0.46478873239436619</v>
      </c>
      <c r="F751" s="136"/>
    </row>
    <row r="752" spans="1:6">
      <c r="A752" s="156" t="s">
        <v>72</v>
      </c>
      <c r="B752" s="159" t="s">
        <v>1765</v>
      </c>
      <c r="C752" s="259">
        <v>37</v>
      </c>
      <c r="D752" s="267">
        <v>52</v>
      </c>
      <c r="E752" s="261">
        <f t="shared" si="12"/>
        <v>0.28846153846153844</v>
      </c>
      <c r="F752" s="136"/>
    </row>
    <row r="753" spans="1:6">
      <c r="A753" s="156" t="s">
        <v>64</v>
      </c>
      <c r="B753" s="159" t="s">
        <v>1766</v>
      </c>
      <c r="C753" s="259">
        <v>26</v>
      </c>
      <c r="D753" s="267">
        <v>44</v>
      </c>
      <c r="E753" s="261">
        <f t="shared" si="12"/>
        <v>0.40909090909090912</v>
      </c>
      <c r="F753" s="136"/>
    </row>
    <row r="754" spans="1:6">
      <c r="A754" s="156" t="s">
        <v>58</v>
      </c>
      <c r="B754" s="159" t="s">
        <v>1767</v>
      </c>
      <c r="C754" s="259">
        <v>96</v>
      </c>
      <c r="D754" s="267">
        <v>186</v>
      </c>
      <c r="E754" s="261">
        <f t="shared" si="12"/>
        <v>0.4838709677419355</v>
      </c>
      <c r="F754" s="136"/>
    </row>
    <row r="755" spans="1:6">
      <c r="A755" s="156" t="s">
        <v>61</v>
      </c>
      <c r="B755" s="159" t="s">
        <v>1768</v>
      </c>
      <c r="C755" s="259">
        <v>27</v>
      </c>
      <c r="D755" s="267">
        <v>61</v>
      </c>
      <c r="E755" s="261">
        <f t="shared" si="12"/>
        <v>0.55737704918032782</v>
      </c>
      <c r="F755" s="136"/>
    </row>
    <row r="756" spans="1:6">
      <c r="A756" s="156" t="s">
        <v>72</v>
      </c>
      <c r="B756" s="159" t="s">
        <v>1769</v>
      </c>
      <c r="C756" s="259">
        <v>78</v>
      </c>
      <c r="D756" s="267">
        <v>111</v>
      </c>
      <c r="E756" s="261">
        <f t="shared" si="12"/>
        <v>0.29729729729729731</v>
      </c>
      <c r="F756" s="136"/>
    </row>
    <row r="757" spans="1:6" ht="30">
      <c r="A757" s="156" t="s">
        <v>72</v>
      </c>
      <c r="B757" s="159" t="s">
        <v>1770</v>
      </c>
      <c r="C757" s="259">
        <v>30</v>
      </c>
      <c r="D757" s="267">
        <v>72</v>
      </c>
      <c r="E757" s="261">
        <f t="shared" si="12"/>
        <v>0.58333333333333337</v>
      </c>
      <c r="F757" s="136"/>
    </row>
    <row r="758" spans="1:6" ht="30">
      <c r="A758" s="156" t="s">
        <v>58</v>
      </c>
      <c r="B758" s="159" t="s">
        <v>1771</v>
      </c>
      <c r="C758" s="259">
        <v>43</v>
      </c>
      <c r="D758" s="267">
        <v>32</v>
      </c>
      <c r="E758" s="261">
        <f t="shared" si="12"/>
        <v>-0.34375</v>
      </c>
      <c r="F758" s="136"/>
    </row>
    <row r="759" spans="1:6">
      <c r="A759" s="156" t="s">
        <v>64</v>
      </c>
      <c r="B759" s="159" t="s">
        <v>1772</v>
      </c>
      <c r="C759" s="259">
        <v>49</v>
      </c>
      <c r="D759" s="267">
        <v>61</v>
      </c>
      <c r="E759" s="261">
        <f t="shared" si="12"/>
        <v>0.19672131147540983</v>
      </c>
      <c r="F759" s="136"/>
    </row>
    <row r="760" spans="1:6" ht="30">
      <c r="A760" s="156" t="s">
        <v>64</v>
      </c>
      <c r="B760" s="159" t="s">
        <v>1773</v>
      </c>
      <c r="C760" s="259">
        <v>75</v>
      </c>
      <c r="D760" s="267">
        <v>100</v>
      </c>
      <c r="E760" s="261">
        <f t="shared" si="12"/>
        <v>0.25</v>
      </c>
      <c r="F760" s="136"/>
    </row>
    <row r="761" spans="1:6">
      <c r="A761" s="156" t="s">
        <v>52</v>
      </c>
      <c r="B761" s="159" t="s">
        <v>1774</v>
      </c>
      <c r="C761" s="259">
        <v>42</v>
      </c>
      <c r="D761" s="267">
        <v>69</v>
      </c>
      <c r="E761" s="261">
        <f t="shared" si="12"/>
        <v>0.39130434782608697</v>
      </c>
      <c r="F761" s="136"/>
    </row>
    <row r="762" spans="1:6">
      <c r="A762" s="156" t="s">
        <v>72</v>
      </c>
      <c r="B762" s="159" t="s">
        <v>1775</v>
      </c>
      <c r="C762" s="259">
        <v>803</v>
      </c>
      <c r="D762" s="266">
        <v>1270</v>
      </c>
      <c r="E762" s="261">
        <f t="shared" si="12"/>
        <v>0.36771653543307087</v>
      </c>
      <c r="F762" s="136"/>
    </row>
    <row r="763" spans="1:6" ht="30">
      <c r="A763" s="156" t="s">
        <v>52</v>
      </c>
      <c r="B763" s="159" t="s">
        <v>1776</v>
      </c>
      <c r="C763" s="259">
        <v>5</v>
      </c>
      <c r="D763" s="267">
        <v>14</v>
      </c>
      <c r="E763" s="261">
        <f t="shared" si="12"/>
        <v>0.6428571428571429</v>
      </c>
      <c r="F763" s="136"/>
    </row>
    <row r="764" spans="1:6" ht="30">
      <c r="A764" s="156" t="s">
        <v>72</v>
      </c>
      <c r="B764" s="159" t="s">
        <v>1777</v>
      </c>
      <c r="C764" s="259">
        <v>39</v>
      </c>
      <c r="D764" s="267">
        <v>42</v>
      </c>
      <c r="E764" s="261">
        <f t="shared" si="12"/>
        <v>7.1428571428571425E-2</v>
      </c>
      <c r="F764" s="136"/>
    </row>
    <row r="765" spans="1:6">
      <c r="A765" s="156" t="s">
        <v>52</v>
      </c>
      <c r="B765" s="159" t="s">
        <v>1778</v>
      </c>
      <c r="C765" s="259">
        <v>264</v>
      </c>
      <c r="D765" s="267">
        <v>283</v>
      </c>
      <c r="E765" s="261">
        <f t="shared" si="12"/>
        <v>6.7137809187279157E-2</v>
      </c>
      <c r="F765" s="136"/>
    </row>
    <row r="766" spans="1:6">
      <c r="A766" s="156" t="s">
        <v>72</v>
      </c>
      <c r="B766" s="159" t="s">
        <v>1779</v>
      </c>
      <c r="C766" s="259">
        <v>75</v>
      </c>
      <c r="D766" s="267">
        <v>135</v>
      </c>
      <c r="E766" s="261">
        <f t="shared" si="12"/>
        <v>0.44444444444444442</v>
      </c>
      <c r="F766" s="136"/>
    </row>
    <row r="767" spans="1:6">
      <c r="A767" s="156" t="s">
        <v>72</v>
      </c>
      <c r="B767" s="159" t="s">
        <v>1780</v>
      </c>
      <c r="C767" s="259">
        <v>236</v>
      </c>
      <c r="D767" s="267">
        <v>353</v>
      </c>
      <c r="E767" s="261">
        <f t="shared" si="12"/>
        <v>0.33144475920679889</v>
      </c>
      <c r="F767" s="136"/>
    </row>
    <row r="768" spans="1:6">
      <c r="A768" s="156" t="s">
        <v>72</v>
      </c>
      <c r="B768" s="159" t="s">
        <v>1781</v>
      </c>
      <c r="C768" s="259">
        <v>92</v>
      </c>
      <c r="D768" s="267">
        <v>125</v>
      </c>
      <c r="E768" s="261">
        <f t="shared" si="12"/>
        <v>0.26400000000000001</v>
      </c>
      <c r="F768" s="136"/>
    </row>
    <row r="769" spans="1:6">
      <c r="A769" s="156" t="s">
        <v>72</v>
      </c>
      <c r="B769" s="159" t="s">
        <v>1782</v>
      </c>
      <c r="C769" s="259">
        <v>59</v>
      </c>
      <c r="D769" s="267">
        <v>103</v>
      </c>
      <c r="E769" s="261">
        <f t="shared" si="12"/>
        <v>0.42718446601941745</v>
      </c>
      <c r="F769" s="136"/>
    </row>
    <row r="770" spans="1:6">
      <c r="A770" s="156" t="s">
        <v>64</v>
      </c>
      <c r="B770" s="159" t="s">
        <v>1783</v>
      </c>
      <c r="C770" s="259">
        <v>39</v>
      </c>
      <c r="D770" s="267">
        <v>79</v>
      </c>
      <c r="E770" s="261">
        <f t="shared" si="12"/>
        <v>0.50632911392405067</v>
      </c>
      <c r="F770" s="136"/>
    </row>
    <row r="771" spans="1:6">
      <c r="A771" s="156" t="s">
        <v>52</v>
      </c>
      <c r="B771" s="159" t="s">
        <v>147</v>
      </c>
      <c r="C771" s="259">
        <v>447</v>
      </c>
      <c r="D771" s="267">
        <v>839</v>
      </c>
      <c r="E771" s="261">
        <f t="shared" ref="E771:E834" si="13">(D771-C771)/D771</f>
        <v>0.46722288438617404</v>
      </c>
      <c r="F771" s="136"/>
    </row>
    <row r="772" spans="1:6">
      <c r="A772" s="156" t="s">
        <v>58</v>
      </c>
      <c r="B772" s="159" t="s">
        <v>623</v>
      </c>
      <c r="C772" s="259">
        <v>21</v>
      </c>
      <c r="D772" s="267">
        <v>46</v>
      </c>
      <c r="E772" s="261">
        <f t="shared" si="13"/>
        <v>0.54347826086956519</v>
      </c>
      <c r="F772" s="136"/>
    </row>
    <row r="773" spans="1:6">
      <c r="A773" s="156" t="s">
        <v>72</v>
      </c>
      <c r="B773" s="159" t="s">
        <v>518</v>
      </c>
      <c r="C773" s="259">
        <v>69</v>
      </c>
      <c r="D773" s="267">
        <v>95</v>
      </c>
      <c r="E773" s="261">
        <f t="shared" si="13"/>
        <v>0.27368421052631581</v>
      </c>
      <c r="F773" s="136"/>
    </row>
    <row r="774" spans="1:6">
      <c r="A774" s="156" t="s">
        <v>58</v>
      </c>
      <c r="B774" s="159" t="s">
        <v>837</v>
      </c>
      <c r="C774" s="259">
        <v>31</v>
      </c>
      <c r="D774" s="267">
        <v>25</v>
      </c>
      <c r="E774" s="261">
        <f t="shared" si="13"/>
        <v>-0.24</v>
      </c>
      <c r="F774" s="136"/>
    </row>
    <row r="775" spans="1:6">
      <c r="A775" s="156" t="s">
        <v>58</v>
      </c>
      <c r="B775" s="159" t="s">
        <v>564</v>
      </c>
      <c r="C775" s="259">
        <v>65</v>
      </c>
      <c r="D775" s="267">
        <v>82</v>
      </c>
      <c r="E775" s="261">
        <f t="shared" si="13"/>
        <v>0.2073170731707317</v>
      </c>
      <c r="F775" s="136"/>
    </row>
    <row r="776" spans="1:6">
      <c r="A776" s="156" t="s">
        <v>72</v>
      </c>
      <c r="B776" s="159" t="s">
        <v>1784</v>
      </c>
      <c r="C776" s="259">
        <v>9</v>
      </c>
      <c r="D776" s="267">
        <v>22</v>
      </c>
      <c r="E776" s="261">
        <f t="shared" si="13"/>
        <v>0.59090909090909094</v>
      </c>
      <c r="F776" s="136"/>
    </row>
    <row r="777" spans="1:6" ht="30">
      <c r="A777" s="156" t="s">
        <v>917</v>
      </c>
      <c r="B777" s="159" t="s">
        <v>1785</v>
      </c>
      <c r="C777" s="259">
        <v>56</v>
      </c>
      <c r="D777" s="267">
        <v>71</v>
      </c>
      <c r="E777" s="261">
        <f t="shared" si="13"/>
        <v>0.21126760563380281</v>
      </c>
      <c r="F777" s="136"/>
    </row>
    <row r="778" spans="1:6">
      <c r="A778" s="156" t="s">
        <v>58</v>
      </c>
      <c r="B778" s="159" t="s">
        <v>663</v>
      </c>
      <c r="C778" s="259">
        <v>38</v>
      </c>
      <c r="D778" s="267">
        <v>57</v>
      </c>
      <c r="E778" s="261">
        <f t="shared" si="13"/>
        <v>0.33333333333333331</v>
      </c>
      <c r="F778" s="136"/>
    </row>
    <row r="779" spans="1:6">
      <c r="A779" s="156" t="s">
        <v>64</v>
      </c>
      <c r="B779" s="159" t="s">
        <v>904</v>
      </c>
      <c r="C779" s="259">
        <v>7</v>
      </c>
      <c r="D779" s="267">
        <v>12</v>
      </c>
      <c r="E779" s="261">
        <f t="shared" si="13"/>
        <v>0.41666666666666669</v>
      </c>
      <c r="F779" s="136"/>
    </row>
    <row r="780" spans="1:6">
      <c r="A780" s="156" t="s">
        <v>58</v>
      </c>
      <c r="B780" s="159" t="s">
        <v>1786</v>
      </c>
      <c r="C780" s="259">
        <v>123</v>
      </c>
      <c r="D780" s="267">
        <v>156</v>
      </c>
      <c r="E780" s="261">
        <f t="shared" si="13"/>
        <v>0.21153846153846154</v>
      </c>
      <c r="F780" s="136"/>
    </row>
    <row r="781" spans="1:6">
      <c r="A781" s="156" t="s">
        <v>58</v>
      </c>
      <c r="B781" s="159" t="s">
        <v>760</v>
      </c>
      <c r="C781" s="259">
        <v>30</v>
      </c>
      <c r="D781" s="267">
        <v>46</v>
      </c>
      <c r="E781" s="261">
        <f t="shared" si="13"/>
        <v>0.34782608695652173</v>
      </c>
      <c r="F781" s="136"/>
    </row>
    <row r="782" spans="1:6">
      <c r="A782" s="156" t="s">
        <v>72</v>
      </c>
      <c r="B782" s="159" t="s">
        <v>794</v>
      </c>
      <c r="C782" s="259">
        <v>30</v>
      </c>
      <c r="D782" s="267">
        <v>42</v>
      </c>
      <c r="E782" s="261">
        <f t="shared" si="13"/>
        <v>0.2857142857142857</v>
      </c>
      <c r="F782" s="136"/>
    </row>
    <row r="783" spans="1:6">
      <c r="A783" s="156" t="s">
        <v>917</v>
      </c>
      <c r="B783" s="159" t="s">
        <v>801</v>
      </c>
      <c r="C783" s="259">
        <v>16</v>
      </c>
      <c r="D783" s="267">
        <v>33</v>
      </c>
      <c r="E783" s="261">
        <f t="shared" si="13"/>
        <v>0.51515151515151514</v>
      </c>
      <c r="F783" s="136"/>
    </row>
    <row r="784" spans="1:6">
      <c r="A784" s="156" t="s">
        <v>52</v>
      </c>
      <c r="B784" s="159" t="s">
        <v>910</v>
      </c>
      <c r="C784" s="259">
        <v>5</v>
      </c>
      <c r="D784" s="267">
        <v>10</v>
      </c>
      <c r="E784" s="261">
        <f t="shared" si="13"/>
        <v>0.5</v>
      </c>
      <c r="F784" s="136"/>
    </row>
    <row r="785" spans="1:6">
      <c r="A785" s="156" t="s">
        <v>56</v>
      </c>
      <c r="B785" s="159" t="s">
        <v>489</v>
      </c>
      <c r="C785" s="259">
        <v>71</v>
      </c>
      <c r="D785" s="267">
        <v>128</v>
      </c>
      <c r="E785" s="261">
        <f t="shared" si="13"/>
        <v>0.4453125</v>
      </c>
      <c r="F785" s="136"/>
    </row>
    <row r="786" spans="1:6">
      <c r="A786" s="156" t="s">
        <v>917</v>
      </c>
      <c r="B786" s="159" t="s">
        <v>1787</v>
      </c>
      <c r="C786" s="259">
        <v>117</v>
      </c>
      <c r="D786" s="267">
        <v>240</v>
      </c>
      <c r="E786" s="261">
        <f t="shared" si="13"/>
        <v>0.51249999999999996</v>
      </c>
      <c r="F786" s="136"/>
    </row>
    <row r="787" spans="1:6">
      <c r="A787" s="156" t="s">
        <v>72</v>
      </c>
      <c r="B787" s="159" t="s">
        <v>447</v>
      </c>
      <c r="C787" s="259">
        <v>89</v>
      </c>
      <c r="D787" s="267">
        <v>129</v>
      </c>
      <c r="E787" s="261">
        <f t="shared" si="13"/>
        <v>0.31007751937984496</v>
      </c>
      <c r="F787" s="136"/>
    </row>
    <row r="788" spans="1:6">
      <c r="A788" s="156" t="s">
        <v>61</v>
      </c>
      <c r="B788" s="159" t="s">
        <v>1788</v>
      </c>
      <c r="C788" s="259">
        <v>26</v>
      </c>
      <c r="D788" s="267">
        <v>34</v>
      </c>
      <c r="E788" s="261">
        <f t="shared" si="13"/>
        <v>0.23529411764705882</v>
      </c>
      <c r="F788" s="136"/>
    </row>
    <row r="789" spans="1:6">
      <c r="A789" s="156" t="s">
        <v>72</v>
      </c>
      <c r="B789" s="159" t="s">
        <v>864</v>
      </c>
      <c r="C789" s="259">
        <v>22</v>
      </c>
      <c r="D789" s="267">
        <v>27</v>
      </c>
      <c r="E789" s="261">
        <f t="shared" si="13"/>
        <v>0.18518518518518517</v>
      </c>
      <c r="F789" s="136"/>
    </row>
    <row r="790" spans="1:6">
      <c r="A790" s="156" t="s">
        <v>917</v>
      </c>
      <c r="B790" s="159" t="s">
        <v>277</v>
      </c>
      <c r="C790" s="259">
        <v>195</v>
      </c>
      <c r="D790" s="267">
        <v>287</v>
      </c>
      <c r="E790" s="261">
        <f t="shared" si="13"/>
        <v>0.32055749128919858</v>
      </c>
      <c r="F790" s="136"/>
    </row>
    <row r="791" spans="1:6">
      <c r="A791" s="156" t="s">
        <v>52</v>
      </c>
      <c r="B791" s="159" t="s">
        <v>68</v>
      </c>
      <c r="C791" s="259">
        <v>3216</v>
      </c>
      <c r="D791" s="266">
        <v>5580</v>
      </c>
      <c r="E791" s="261">
        <f t="shared" si="13"/>
        <v>0.42365591397849461</v>
      </c>
      <c r="F791" s="136"/>
    </row>
    <row r="792" spans="1:6">
      <c r="A792" s="156" t="s">
        <v>917</v>
      </c>
      <c r="B792" s="159" t="s">
        <v>528</v>
      </c>
      <c r="C792" s="259">
        <v>68</v>
      </c>
      <c r="D792" s="267">
        <v>81</v>
      </c>
      <c r="E792" s="261">
        <f t="shared" si="13"/>
        <v>0.16049382716049382</v>
      </c>
      <c r="F792" s="136"/>
    </row>
    <row r="793" spans="1:6">
      <c r="A793" s="156" t="s">
        <v>58</v>
      </c>
      <c r="B793" s="159" t="s">
        <v>1789</v>
      </c>
      <c r="C793" s="259">
        <v>28</v>
      </c>
      <c r="D793" s="267">
        <v>43</v>
      </c>
      <c r="E793" s="261">
        <f t="shared" si="13"/>
        <v>0.34883720930232559</v>
      </c>
      <c r="F793" s="136"/>
    </row>
    <row r="794" spans="1:6">
      <c r="A794" s="156" t="s">
        <v>72</v>
      </c>
      <c r="B794" s="159" t="s">
        <v>1790</v>
      </c>
      <c r="C794" s="259">
        <v>39</v>
      </c>
      <c r="D794" s="267">
        <v>40</v>
      </c>
      <c r="E794" s="261">
        <f t="shared" si="13"/>
        <v>2.5000000000000001E-2</v>
      </c>
      <c r="F794" s="136"/>
    </row>
    <row r="795" spans="1:6">
      <c r="A795" s="156" t="s">
        <v>58</v>
      </c>
      <c r="B795" s="159" t="s">
        <v>1791</v>
      </c>
      <c r="C795" s="259">
        <v>39</v>
      </c>
      <c r="D795" s="267">
        <v>82</v>
      </c>
      <c r="E795" s="261">
        <f t="shared" si="13"/>
        <v>0.52439024390243905</v>
      </c>
      <c r="F795" s="136"/>
    </row>
    <row r="796" spans="1:6">
      <c r="A796" s="156" t="s">
        <v>58</v>
      </c>
      <c r="B796" s="159" t="s">
        <v>1792</v>
      </c>
      <c r="C796" s="259">
        <v>122</v>
      </c>
      <c r="D796" s="267">
        <v>212</v>
      </c>
      <c r="E796" s="261">
        <f t="shared" si="13"/>
        <v>0.42452830188679247</v>
      </c>
      <c r="F796" s="136"/>
    </row>
    <row r="797" spans="1:6">
      <c r="A797" s="156" t="s">
        <v>64</v>
      </c>
      <c r="B797" s="159" t="s">
        <v>1793</v>
      </c>
      <c r="C797" s="259">
        <v>49</v>
      </c>
      <c r="D797" s="267">
        <v>79</v>
      </c>
      <c r="E797" s="261">
        <f t="shared" si="13"/>
        <v>0.379746835443038</v>
      </c>
      <c r="F797" s="136"/>
    </row>
    <row r="798" spans="1:6">
      <c r="A798" s="156" t="s">
        <v>72</v>
      </c>
      <c r="B798" s="159" t="s">
        <v>577</v>
      </c>
      <c r="C798" s="259">
        <v>115</v>
      </c>
      <c r="D798" s="267">
        <v>150</v>
      </c>
      <c r="E798" s="261">
        <f t="shared" si="13"/>
        <v>0.23333333333333334</v>
      </c>
      <c r="F798" s="136"/>
    </row>
    <row r="799" spans="1:6">
      <c r="A799" s="156" t="s">
        <v>58</v>
      </c>
      <c r="B799" s="159" t="s">
        <v>705</v>
      </c>
      <c r="C799" s="259">
        <v>51</v>
      </c>
      <c r="D799" s="267">
        <v>70</v>
      </c>
      <c r="E799" s="261">
        <f t="shared" si="13"/>
        <v>0.27142857142857141</v>
      </c>
      <c r="F799" s="136"/>
    </row>
    <row r="800" spans="1:6">
      <c r="A800" s="156" t="s">
        <v>61</v>
      </c>
      <c r="B800" s="159" t="s">
        <v>198</v>
      </c>
      <c r="C800" s="259">
        <v>471</v>
      </c>
      <c r="D800" s="267">
        <v>638</v>
      </c>
      <c r="E800" s="261">
        <f t="shared" si="13"/>
        <v>0.26175548589341691</v>
      </c>
      <c r="F800" s="136"/>
    </row>
    <row r="801" spans="1:6">
      <c r="A801" s="156" t="s">
        <v>64</v>
      </c>
      <c r="B801" s="159" t="s">
        <v>795</v>
      </c>
      <c r="C801" s="259">
        <v>12</v>
      </c>
      <c r="D801" s="267">
        <v>31</v>
      </c>
      <c r="E801" s="261">
        <f t="shared" si="13"/>
        <v>0.61290322580645162</v>
      </c>
      <c r="F801" s="136"/>
    </row>
    <row r="802" spans="1:6">
      <c r="A802" s="156" t="s">
        <v>56</v>
      </c>
      <c r="B802" s="159" t="s">
        <v>664</v>
      </c>
      <c r="C802" s="259">
        <v>25</v>
      </c>
      <c r="D802" s="267">
        <v>64</v>
      </c>
      <c r="E802" s="261">
        <f t="shared" si="13"/>
        <v>0.609375</v>
      </c>
      <c r="F802" s="136"/>
    </row>
    <row r="803" spans="1:6">
      <c r="A803" s="156" t="s">
        <v>72</v>
      </c>
      <c r="B803" s="159" t="s">
        <v>1794</v>
      </c>
      <c r="C803" s="259">
        <v>5</v>
      </c>
      <c r="D803" s="267">
        <v>5</v>
      </c>
      <c r="E803" s="261">
        <f t="shared" si="13"/>
        <v>0</v>
      </c>
      <c r="F803" s="136"/>
    </row>
    <row r="804" spans="1:6">
      <c r="A804" s="156" t="s">
        <v>52</v>
      </c>
      <c r="B804" s="159" t="s">
        <v>1795</v>
      </c>
      <c r="C804" s="259">
        <v>42</v>
      </c>
      <c r="D804" s="267">
        <v>65</v>
      </c>
      <c r="E804" s="261">
        <f t="shared" si="13"/>
        <v>0.35384615384615387</v>
      </c>
      <c r="F804" s="136"/>
    </row>
    <row r="805" spans="1:6">
      <c r="A805" s="156" t="s">
        <v>64</v>
      </c>
      <c r="B805" s="159" t="s">
        <v>408</v>
      </c>
      <c r="C805" s="259">
        <v>184</v>
      </c>
      <c r="D805" s="267">
        <v>267</v>
      </c>
      <c r="E805" s="261">
        <f t="shared" si="13"/>
        <v>0.31086142322097376</v>
      </c>
      <c r="F805" s="136"/>
    </row>
    <row r="806" spans="1:6">
      <c r="A806" s="156" t="s">
        <v>58</v>
      </c>
      <c r="B806" s="159" t="s">
        <v>476</v>
      </c>
      <c r="C806" s="259">
        <v>99</v>
      </c>
      <c r="D806" s="267">
        <v>148</v>
      </c>
      <c r="E806" s="261">
        <f t="shared" si="13"/>
        <v>0.33108108108108109</v>
      </c>
      <c r="F806" s="136"/>
    </row>
    <row r="807" spans="1:6">
      <c r="A807" s="156" t="s">
        <v>917</v>
      </c>
      <c r="B807" s="159" t="s">
        <v>1796</v>
      </c>
      <c r="C807" s="259">
        <v>1694</v>
      </c>
      <c r="D807" s="266">
        <v>2797</v>
      </c>
      <c r="E807" s="261">
        <f t="shared" si="13"/>
        <v>0.39435109045405792</v>
      </c>
      <c r="F807" s="136"/>
    </row>
    <row r="808" spans="1:6">
      <c r="A808" s="156" t="s">
        <v>64</v>
      </c>
      <c r="B808" s="159" t="s">
        <v>1797</v>
      </c>
      <c r="C808" s="259">
        <v>973</v>
      </c>
      <c r="D808" s="266">
        <v>1895</v>
      </c>
      <c r="E808" s="261">
        <f t="shared" si="13"/>
        <v>0.48654353562005276</v>
      </c>
      <c r="F808" s="136"/>
    </row>
    <row r="809" spans="1:6">
      <c r="A809" s="156" t="s">
        <v>52</v>
      </c>
      <c r="B809" s="159" t="s">
        <v>212</v>
      </c>
      <c r="C809" s="259">
        <v>281</v>
      </c>
      <c r="D809" s="267">
        <v>395</v>
      </c>
      <c r="E809" s="261">
        <f t="shared" si="13"/>
        <v>0.28860759493670884</v>
      </c>
      <c r="F809" s="136"/>
    </row>
    <row r="810" spans="1:6">
      <c r="A810" s="156" t="s">
        <v>56</v>
      </c>
      <c r="B810" s="159" t="s">
        <v>276</v>
      </c>
      <c r="C810" s="259">
        <v>146</v>
      </c>
      <c r="D810" s="267">
        <v>207</v>
      </c>
      <c r="E810" s="261">
        <f t="shared" si="13"/>
        <v>0.29468599033816423</v>
      </c>
      <c r="F810" s="136"/>
    </row>
    <row r="811" spans="1:6">
      <c r="A811" s="156" t="s">
        <v>58</v>
      </c>
      <c r="B811" s="159" t="s">
        <v>176</v>
      </c>
      <c r="C811" s="259">
        <v>320</v>
      </c>
      <c r="D811" s="267">
        <v>515</v>
      </c>
      <c r="E811" s="261">
        <f t="shared" si="13"/>
        <v>0.37864077669902912</v>
      </c>
      <c r="F811" s="136"/>
    </row>
    <row r="812" spans="1:6">
      <c r="A812" s="156" t="s">
        <v>72</v>
      </c>
      <c r="B812" s="159" t="s">
        <v>706</v>
      </c>
      <c r="C812" s="259">
        <v>35</v>
      </c>
      <c r="D812" s="267">
        <v>39</v>
      </c>
      <c r="E812" s="261">
        <f t="shared" si="13"/>
        <v>0.10256410256410256</v>
      </c>
      <c r="F812" s="136"/>
    </row>
    <row r="813" spans="1:6">
      <c r="A813" s="156" t="s">
        <v>72</v>
      </c>
      <c r="B813" s="159" t="s">
        <v>549</v>
      </c>
      <c r="C813" s="259">
        <v>121</v>
      </c>
      <c r="D813" s="267">
        <v>115</v>
      </c>
      <c r="E813" s="261">
        <f t="shared" si="13"/>
        <v>-5.2173913043478258E-2</v>
      </c>
      <c r="F813" s="136"/>
    </row>
    <row r="814" spans="1:6">
      <c r="A814" s="156" t="s">
        <v>58</v>
      </c>
      <c r="B814" s="159" t="s">
        <v>350</v>
      </c>
      <c r="C814" s="259">
        <v>102</v>
      </c>
      <c r="D814" s="267">
        <v>192</v>
      </c>
      <c r="E814" s="261">
        <f t="shared" si="13"/>
        <v>0.46875</v>
      </c>
      <c r="F814" s="136"/>
    </row>
    <row r="815" spans="1:6">
      <c r="A815" s="156" t="s">
        <v>72</v>
      </c>
      <c r="B815" s="159" t="s">
        <v>1798</v>
      </c>
      <c r="C815" s="259">
        <v>666</v>
      </c>
      <c r="D815" s="267">
        <v>995</v>
      </c>
      <c r="E815" s="261">
        <f t="shared" si="13"/>
        <v>0.33065326633165831</v>
      </c>
      <c r="F815" s="136"/>
    </row>
    <row r="816" spans="1:6">
      <c r="A816" s="156" t="s">
        <v>52</v>
      </c>
      <c r="B816" s="159" t="s">
        <v>1799</v>
      </c>
      <c r="C816" s="259">
        <v>314</v>
      </c>
      <c r="D816" s="267">
        <v>577</v>
      </c>
      <c r="E816" s="261">
        <f t="shared" si="13"/>
        <v>0.4558058925476603</v>
      </c>
      <c r="F816" s="136"/>
    </row>
    <row r="817" spans="1:6">
      <c r="A817" s="156" t="s">
        <v>72</v>
      </c>
      <c r="B817" s="159" t="s">
        <v>1800</v>
      </c>
      <c r="C817" s="259">
        <v>649</v>
      </c>
      <c r="D817" s="266">
        <v>1129</v>
      </c>
      <c r="E817" s="261">
        <f t="shared" si="13"/>
        <v>0.42515500442869797</v>
      </c>
      <c r="F817" s="136"/>
    </row>
    <row r="818" spans="1:6">
      <c r="A818" s="156" t="s">
        <v>64</v>
      </c>
      <c r="B818" s="159" t="s">
        <v>715</v>
      </c>
      <c r="C818" s="259">
        <v>34</v>
      </c>
      <c r="D818" s="267">
        <v>65</v>
      </c>
      <c r="E818" s="261">
        <f t="shared" si="13"/>
        <v>0.47692307692307695</v>
      </c>
      <c r="F818" s="136"/>
    </row>
    <row r="819" spans="1:6">
      <c r="A819" s="156" t="s">
        <v>56</v>
      </c>
      <c r="B819" s="159" t="s">
        <v>217</v>
      </c>
      <c r="C819" s="259">
        <v>333</v>
      </c>
      <c r="D819" s="267">
        <v>518</v>
      </c>
      <c r="E819" s="261">
        <f t="shared" si="13"/>
        <v>0.35714285714285715</v>
      </c>
      <c r="F819" s="136"/>
    </row>
    <row r="820" spans="1:6">
      <c r="A820" s="156" t="s">
        <v>917</v>
      </c>
      <c r="B820" s="159" t="s">
        <v>189</v>
      </c>
      <c r="C820" s="259">
        <v>324</v>
      </c>
      <c r="D820" s="267">
        <v>445</v>
      </c>
      <c r="E820" s="261">
        <f t="shared" si="13"/>
        <v>0.27191011235955054</v>
      </c>
      <c r="F820" s="136"/>
    </row>
    <row r="821" spans="1:6">
      <c r="A821" s="156" t="s">
        <v>72</v>
      </c>
      <c r="B821" s="159" t="s">
        <v>1801</v>
      </c>
      <c r="C821" s="259">
        <v>38</v>
      </c>
      <c r="D821" s="267">
        <v>60</v>
      </c>
      <c r="E821" s="261">
        <f t="shared" si="13"/>
        <v>0.36666666666666664</v>
      </c>
      <c r="F821" s="136"/>
    </row>
    <row r="822" spans="1:6">
      <c r="A822" s="156" t="s">
        <v>58</v>
      </c>
      <c r="B822" s="159" t="s">
        <v>1802</v>
      </c>
      <c r="C822" s="259">
        <v>1046</v>
      </c>
      <c r="D822" s="266">
        <v>1725</v>
      </c>
      <c r="E822" s="261">
        <f t="shared" si="13"/>
        <v>0.39362318840579708</v>
      </c>
      <c r="F822" s="136"/>
    </row>
    <row r="823" spans="1:6">
      <c r="A823" s="156" t="s">
        <v>61</v>
      </c>
      <c r="B823" s="159" t="s">
        <v>1803</v>
      </c>
      <c r="C823" s="259">
        <v>16</v>
      </c>
      <c r="D823" s="267">
        <v>36</v>
      </c>
      <c r="E823" s="261">
        <f t="shared" si="13"/>
        <v>0.55555555555555558</v>
      </c>
      <c r="F823" s="136"/>
    </row>
    <row r="824" spans="1:6">
      <c r="A824" s="156" t="s">
        <v>64</v>
      </c>
      <c r="B824" s="159" t="s">
        <v>425</v>
      </c>
      <c r="C824" s="259">
        <v>83</v>
      </c>
      <c r="D824" s="267">
        <v>151</v>
      </c>
      <c r="E824" s="261">
        <f t="shared" si="13"/>
        <v>0.45033112582781459</v>
      </c>
      <c r="F824" s="136"/>
    </row>
    <row r="825" spans="1:6">
      <c r="A825" s="156" t="s">
        <v>56</v>
      </c>
      <c r="B825" s="159" t="s">
        <v>66</v>
      </c>
      <c r="C825" s="259">
        <v>3231</v>
      </c>
      <c r="D825" s="266">
        <v>5595</v>
      </c>
      <c r="E825" s="261">
        <f t="shared" si="13"/>
        <v>0.42252010723860589</v>
      </c>
      <c r="F825" s="136"/>
    </row>
    <row r="826" spans="1:6">
      <c r="A826" s="156" t="s">
        <v>1869</v>
      </c>
      <c r="B826" s="159" t="s">
        <v>1804</v>
      </c>
      <c r="C826" s="259">
        <v>9148</v>
      </c>
      <c r="D826" s="266">
        <v>17222</v>
      </c>
      <c r="E826" s="261">
        <f t="shared" si="13"/>
        <v>0.46881895250261296</v>
      </c>
      <c r="F826" s="136"/>
    </row>
    <row r="827" spans="1:6">
      <c r="A827" s="156" t="s">
        <v>917</v>
      </c>
      <c r="B827" s="159" t="s">
        <v>751</v>
      </c>
      <c r="C827" s="259">
        <v>27</v>
      </c>
      <c r="D827" s="267">
        <v>43</v>
      </c>
      <c r="E827" s="261">
        <f t="shared" si="13"/>
        <v>0.37209302325581395</v>
      </c>
      <c r="F827" s="136"/>
    </row>
    <row r="828" spans="1:6">
      <c r="A828" s="156" t="s">
        <v>79</v>
      </c>
      <c r="B828" s="159" t="s">
        <v>1805</v>
      </c>
      <c r="C828" s="259">
        <v>928</v>
      </c>
      <c r="D828" s="266">
        <v>1522</v>
      </c>
      <c r="E828" s="261">
        <f t="shared" si="13"/>
        <v>0.39027595269382392</v>
      </c>
      <c r="F828" s="136"/>
    </row>
    <row r="829" spans="1:6">
      <c r="A829" s="156" t="s">
        <v>1869</v>
      </c>
      <c r="B829" s="159" t="s">
        <v>1806</v>
      </c>
      <c r="C829" s="259">
        <v>32</v>
      </c>
      <c r="D829" s="267">
        <v>61</v>
      </c>
      <c r="E829" s="261">
        <f t="shared" si="13"/>
        <v>0.47540983606557374</v>
      </c>
      <c r="F829" s="136"/>
    </row>
    <row r="830" spans="1:6">
      <c r="A830" s="156" t="s">
        <v>79</v>
      </c>
      <c r="B830" s="159" t="s">
        <v>652</v>
      </c>
      <c r="C830" s="259">
        <v>27</v>
      </c>
      <c r="D830" s="267">
        <v>49</v>
      </c>
      <c r="E830" s="261">
        <f t="shared" si="13"/>
        <v>0.44897959183673469</v>
      </c>
      <c r="F830" s="136"/>
    </row>
    <row r="831" spans="1:6">
      <c r="A831" s="156" t="s">
        <v>58</v>
      </c>
      <c r="B831" s="159" t="s">
        <v>1807</v>
      </c>
      <c r="C831" s="259">
        <v>176</v>
      </c>
      <c r="D831" s="267">
        <v>283</v>
      </c>
      <c r="E831" s="261">
        <f t="shared" si="13"/>
        <v>0.37809187279151946</v>
      </c>
      <c r="F831" s="136"/>
    </row>
    <row r="832" spans="1:6">
      <c r="A832" s="156" t="s">
        <v>61</v>
      </c>
      <c r="B832" s="159" t="s">
        <v>448</v>
      </c>
      <c r="C832" s="259">
        <v>95</v>
      </c>
      <c r="D832" s="267">
        <v>125</v>
      </c>
      <c r="E832" s="261">
        <f t="shared" si="13"/>
        <v>0.24</v>
      </c>
      <c r="F832" s="136"/>
    </row>
    <row r="833" spans="1:6">
      <c r="A833" s="156" t="s">
        <v>64</v>
      </c>
      <c r="B833" s="159" t="s">
        <v>761</v>
      </c>
      <c r="C833" s="259">
        <v>49</v>
      </c>
      <c r="D833" s="267">
        <v>79</v>
      </c>
      <c r="E833" s="261">
        <f t="shared" si="13"/>
        <v>0.379746835443038</v>
      </c>
      <c r="F833" s="136"/>
    </row>
    <row r="834" spans="1:6">
      <c r="A834" s="156" t="s">
        <v>72</v>
      </c>
      <c r="B834" s="159" t="s">
        <v>895</v>
      </c>
      <c r="C834" s="259">
        <v>5</v>
      </c>
      <c r="D834" s="267">
        <v>16</v>
      </c>
      <c r="E834" s="261">
        <f t="shared" si="13"/>
        <v>0.6875</v>
      </c>
      <c r="F834" s="136"/>
    </row>
    <row r="835" spans="1:6" ht="30">
      <c r="A835" s="156" t="s">
        <v>61</v>
      </c>
      <c r="B835" s="159" t="s">
        <v>838</v>
      </c>
      <c r="C835" s="259">
        <v>37</v>
      </c>
      <c r="D835" s="267">
        <v>50</v>
      </c>
      <c r="E835" s="261">
        <f t="shared" ref="E835:E855" si="14">(D835-C835)/D835</f>
        <v>0.26</v>
      </c>
      <c r="F835" s="136"/>
    </row>
    <row r="836" spans="1:6">
      <c r="A836" s="156" t="s">
        <v>72</v>
      </c>
      <c r="B836" s="159" t="s">
        <v>76</v>
      </c>
      <c r="C836" s="259">
        <v>1555</v>
      </c>
      <c r="D836" s="266">
        <v>2922</v>
      </c>
      <c r="E836" s="261">
        <f t="shared" si="14"/>
        <v>0.46783025325119781</v>
      </c>
      <c r="F836" s="136"/>
    </row>
    <row r="837" spans="1:6">
      <c r="A837" s="156" t="s">
        <v>79</v>
      </c>
      <c r="B837" s="159" t="s">
        <v>1808</v>
      </c>
      <c r="C837" s="259">
        <v>80</v>
      </c>
      <c r="D837" s="267">
        <v>137</v>
      </c>
      <c r="E837" s="261">
        <f t="shared" si="14"/>
        <v>0.41605839416058393</v>
      </c>
      <c r="F837" s="136"/>
    </row>
    <row r="838" spans="1:6">
      <c r="A838" s="156" t="s">
        <v>61</v>
      </c>
      <c r="B838" s="159" t="s">
        <v>1809</v>
      </c>
      <c r="C838" s="259">
        <v>272</v>
      </c>
      <c r="D838" s="267">
        <v>550</v>
      </c>
      <c r="E838" s="261">
        <f t="shared" si="14"/>
        <v>0.50545454545454549</v>
      </c>
      <c r="F838" s="136"/>
    </row>
    <row r="839" spans="1:6">
      <c r="A839" s="156" t="s">
        <v>61</v>
      </c>
      <c r="B839" s="159" t="s">
        <v>1810</v>
      </c>
      <c r="C839" s="259">
        <v>112</v>
      </c>
      <c r="D839" s="267">
        <v>159</v>
      </c>
      <c r="E839" s="261">
        <f t="shared" si="14"/>
        <v>0.29559748427672955</v>
      </c>
      <c r="F839" s="136"/>
    </row>
    <row r="840" spans="1:6">
      <c r="A840" s="156" t="s">
        <v>79</v>
      </c>
      <c r="B840" s="159" t="s">
        <v>215</v>
      </c>
      <c r="C840" s="259">
        <v>195</v>
      </c>
      <c r="D840" s="267">
        <v>347</v>
      </c>
      <c r="E840" s="261">
        <f t="shared" si="14"/>
        <v>0.43804034582132567</v>
      </c>
      <c r="F840" s="136"/>
    </row>
    <row r="841" spans="1:6">
      <c r="A841" s="156" t="s">
        <v>61</v>
      </c>
      <c r="B841" s="159" t="s">
        <v>1811</v>
      </c>
      <c r="C841" s="259">
        <v>36</v>
      </c>
      <c r="D841" s="267">
        <v>65</v>
      </c>
      <c r="E841" s="261">
        <f t="shared" si="14"/>
        <v>0.44615384615384618</v>
      </c>
      <c r="F841" s="136"/>
    </row>
    <row r="842" spans="1:6">
      <c r="A842" s="156" t="s">
        <v>917</v>
      </c>
      <c r="B842" s="159" t="s">
        <v>439</v>
      </c>
      <c r="C842" s="259">
        <v>88</v>
      </c>
      <c r="D842" s="267">
        <v>100</v>
      </c>
      <c r="E842" s="261">
        <f t="shared" si="14"/>
        <v>0.12</v>
      </c>
      <c r="F842" s="136"/>
    </row>
    <row r="843" spans="1:6">
      <c r="A843" s="156" t="s">
        <v>56</v>
      </c>
      <c r="B843" s="159" t="s">
        <v>1812</v>
      </c>
      <c r="C843" s="259">
        <v>10</v>
      </c>
      <c r="D843" s="267">
        <v>39</v>
      </c>
      <c r="E843" s="261">
        <f t="shared" si="14"/>
        <v>0.74358974358974361</v>
      </c>
      <c r="F843" s="136"/>
    </row>
    <row r="844" spans="1:6">
      <c r="A844" s="156" t="s">
        <v>58</v>
      </c>
      <c r="B844" s="159" t="s">
        <v>545</v>
      </c>
      <c r="C844" s="259">
        <v>38</v>
      </c>
      <c r="D844" s="267">
        <v>75</v>
      </c>
      <c r="E844" s="261">
        <f t="shared" si="14"/>
        <v>0.49333333333333335</v>
      </c>
      <c r="F844" s="136"/>
    </row>
    <row r="845" spans="1:6">
      <c r="A845" s="156" t="s">
        <v>52</v>
      </c>
      <c r="B845" s="159" t="s">
        <v>82</v>
      </c>
      <c r="C845" s="259">
        <v>1182</v>
      </c>
      <c r="D845" s="266">
        <v>2694</v>
      </c>
      <c r="E845" s="261">
        <f t="shared" si="14"/>
        <v>0.56124721603563477</v>
      </c>
      <c r="F845" s="136"/>
    </row>
    <row r="846" spans="1:6">
      <c r="A846" s="156" t="s">
        <v>58</v>
      </c>
      <c r="B846" s="159" t="s">
        <v>1813</v>
      </c>
      <c r="C846" s="259">
        <v>1193</v>
      </c>
      <c r="D846" s="266">
        <v>1686</v>
      </c>
      <c r="E846" s="261">
        <f t="shared" si="14"/>
        <v>0.29240806642941874</v>
      </c>
      <c r="F846" s="136"/>
    </row>
    <row r="847" spans="1:6">
      <c r="A847" s="156" t="s">
        <v>58</v>
      </c>
      <c r="B847" s="159" t="s">
        <v>675</v>
      </c>
      <c r="C847" s="259">
        <v>21</v>
      </c>
      <c r="D847" s="267">
        <v>27</v>
      </c>
      <c r="E847" s="261">
        <f t="shared" si="14"/>
        <v>0.22222222222222221</v>
      </c>
      <c r="F847" s="136"/>
    </row>
    <row r="848" spans="1:6">
      <c r="A848" s="156" t="s">
        <v>917</v>
      </c>
      <c r="B848" s="159" t="s">
        <v>365</v>
      </c>
      <c r="C848" s="259">
        <v>174</v>
      </c>
      <c r="D848" s="267">
        <v>246</v>
      </c>
      <c r="E848" s="261">
        <f t="shared" si="14"/>
        <v>0.29268292682926828</v>
      </c>
      <c r="F848" s="136"/>
    </row>
    <row r="849" spans="1:6">
      <c r="A849" s="156" t="s">
        <v>72</v>
      </c>
      <c r="B849" s="159" t="s">
        <v>1814</v>
      </c>
      <c r="C849" s="259">
        <v>123</v>
      </c>
      <c r="D849" s="267">
        <v>192</v>
      </c>
      <c r="E849" s="261">
        <f t="shared" si="14"/>
        <v>0.359375</v>
      </c>
      <c r="F849" s="136"/>
    </row>
    <row r="850" spans="1:6">
      <c r="A850" s="156" t="s">
        <v>64</v>
      </c>
      <c r="B850" s="159" t="s">
        <v>1815</v>
      </c>
      <c r="C850" s="259">
        <v>131</v>
      </c>
      <c r="D850" s="267">
        <v>155</v>
      </c>
      <c r="E850" s="261">
        <f t="shared" si="14"/>
        <v>0.15483870967741936</v>
      </c>
      <c r="F850" s="136"/>
    </row>
    <row r="851" spans="1:6">
      <c r="A851" s="156" t="s">
        <v>64</v>
      </c>
      <c r="B851" s="159" t="s">
        <v>1816</v>
      </c>
      <c r="C851" s="259">
        <v>38</v>
      </c>
      <c r="D851" s="267">
        <v>37</v>
      </c>
      <c r="E851" s="261">
        <f t="shared" si="14"/>
        <v>-2.7027027027027029E-2</v>
      </c>
      <c r="F851" s="136"/>
    </row>
    <row r="852" spans="1:6">
      <c r="A852" s="156" t="s">
        <v>58</v>
      </c>
      <c r="B852" s="159" t="s">
        <v>174</v>
      </c>
      <c r="C852" s="259">
        <v>302</v>
      </c>
      <c r="D852" s="267">
        <v>494</v>
      </c>
      <c r="E852" s="261">
        <f t="shared" si="14"/>
        <v>0.38866396761133604</v>
      </c>
      <c r="F852" s="136"/>
    </row>
    <row r="853" spans="1:6">
      <c r="A853" s="156" t="s">
        <v>58</v>
      </c>
      <c r="B853" s="159" t="s">
        <v>699</v>
      </c>
      <c r="C853" s="259">
        <v>48</v>
      </c>
      <c r="D853" s="267">
        <v>62</v>
      </c>
      <c r="E853" s="261">
        <f t="shared" si="14"/>
        <v>0.22580645161290322</v>
      </c>
      <c r="F853" s="136"/>
    </row>
    <row r="854" spans="1:6">
      <c r="A854" s="156" t="s">
        <v>72</v>
      </c>
      <c r="B854" s="159" t="s">
        <v>875</v>
      </c>
      <c r="C854" s="259">
        <v>14</v>
      </c>
      <c r="D854" s="267">
        <v>25</v>
      </c>
      <c r="E854" s="261">
        <f t="shared" si="14"/>
        <v>0.44</v>
      </c>
      <c r="F854" s="136"/>
    </row>
    <row r="855" spans="1:6">
      <c r="A855" s="264" t="s">
        <v>1472</v>
      </c>
      <c r="B855" s="264"/>
      <c r="C855" s="176">
        <v>239624</v>
      </c>
      <c r="D855" s="265">
        <f>SUM(D2:D854)</f>
        <v>419300</v>
      </c>
      <c r="E855" s="177">
        <f t="shared" si="14"/>
        <v>0.42851419031719534</v>
      </c>
      <c r="F855" s="136"/>
    </row>
  </sheetData>
  <sortState ref="A2:E854">
    <sortCondition ref="B2:B854"/>
  </sortState>
  <mergeCells count="1">
    <mergeCell ref="A855:B85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E0253-4843-4826-875B-254DA8F299D0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Sumário Executivo</vt:lpstr>
      <vt:lpstr>Regionais- Formalização</vt:lpstr>
      <vt:lpstr>Regionais - Inadimplencia</vt:lpstr>
      <vt:lpstr>Plan1</vt:lpstr>
      <vt:lpstr>Plan2</vt:lpstr>
      <vt:lpstr>Atividades</vt:lpstr>
      <vt:lpstr>Inadimplencia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cassios</cp:lastModifiedBy>
  <cp:lastPrinted>2014-05-16T11:32:44Z</cp:lastPrinted>
  <dcterms:created xsi:type="dcterms:W3CDTF">2012-04-10T19:14:54Z</dcterms:created>
  <dcterms:modified xsi:type="dcterms:W3CDTF">2014-05-19T12:44:19Z</dcterms:modified>
</cp:coreProperties>
</file>